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ublic Works\Hauler Reports\2024\"/>
    </mc:Choice>
  </mc:AlternateContent>
  <xr:revisionPtr revIDLastSave="0" documentId="13_ncr:1_{0890CE48-797C-4E8E-AD32-7E29B69F8AF8}" xr6:coauthVersionLast="47" xr6:coauthVersionMax="47" xr10:uidLastSave="{00000000-0000-0000-0000-000000000000}"/>
  <bookViews>
    <workbookView xWindow="28680" yWindow="-120" windowWidth="29040" windowHeight="15720" tabRatio="787" firstSheet="2" activeTab="7" xr2:uid="{FF7C11D9-563C-4329-989E-CBD4DEB6BF77}"/>
  </bookViews>
  <sheets>
    <sheet name="1. Financial &amp; Waste Tonnage" sheetId="2" r:id="rId1"/>
    <sheet name="2. Quarterly Compliance Report" sheetId="1" r:id="rId2"/>
    <sheet name="C. Hauler Coll. Diver. Program" sheetId="3" r:id="rId3"/>
    <sheet name="D. Material Recovery Diversion" sheetId="4" r:id="rId4"/>
    <sheet name="E1 Recycler &amp; Customer Diver." sheetId="5" r:id="rId5"/>
    <sheet name="E2 Recycler &amp; Customer Diver." sheetId="6" r:id="rId6"/>
    <sheet name="E3 Recycler &amp; Customer Diver." sheetId="7" r:id="rId7"/>
    <sheet name="F.  Edible Food Recovery" sheetId="8" r:id="rId8"/>
  </sheets>
  <externalReferences>
    <externalReference r:id="rId9"/>
  </externalReferences>
  <definedNames>
    <definedName name="_xlnm.Print_Area" localSheetId="0">'1. Financial &amp; Waste Tonnage'!$A$1:$E$45</definedName>
    <definedName name="_xlnm.Print_Area" localSheetId="1">'2. Quarterly Compliance Report'!$B$1:$G$50</definedName>
    <definedName name="_xlnm.Print_Area" localSheetId="2">'C. Hauler Coll. Diver. Program'!$B$1:$G$46</definedName>
    <definedName name="_xlnm.Print_Titles" localSheetId="3">'D. Material Recovery Diversion'!$1:$9</definedName>
    <definedName name="_xlnm.Print_Titles" localSheetId="4">'E1 Recycler &amp; Customer Diver.'!$1:$9</definedName>
    <definedName name="_xlnm.Print_Titles" localSheetId="5">'E2 Recycler &amp; Customer Diver.'!$1:$9</definedName>
    <definedName name="_xlnm.Print_Titles" localSheetId="6">'E3 Recycler &amp; Customer Diver.'!$1:$9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8" l="1"/>
  <c r="E5" i="3"/>
  <c r="H6" i="8"/>
  <c r="E5" i="7"/>
  <c r="E5" i="6"/>
  <c r="E5" i="5"/>
  <c r="F5" i="4"/>
  <c r="G6" i="1"/>
  <c r="H8" i="8"/>
  <c r="G8" i="8"/>
  <c r="F8" i="8"/>
  <c r="B5" i="7"/>
  <c r="B5" i="6"/>
  <c r="B5" i="5"/>
  <c r="G9" i="4"/>
  <c r="F9" i="4"/>
  <c r="E9" i="4"/>
  <c r="F8" i="3"/>
  <c r="E8" i="3"/>
  <c r="D8" i="3"/>
  <c r="F7" i="1"/>
  <c r="E7" i="1"/>
  <c r="D7" i="1"/>
  <c r="A17" i="2"/>
  <c r="A16" i="2"/>
  <c r="A15" i="2"/>
  <c r="A10" i="2"/>
  <c r="A9" i="2"/>
  <c r="A8" i="2"/>
  <c r="A6" i="8"/>
  <c r="B7" i="7"/>
  <c r="B7" i="6"/>
  <c r="B7" i="5"/>
  <c r="B6" i="4"/>
  <c r="B6" i="3"/>
  <c r="B6" i="1"/>
  <c r="G42" i="3"/>
  <c r="G43" i="3"/>
  <c r="G41" i="3"/>
  <c r="G36" i="3"/>
  <c r="D38" i="3"/>
  <c r="N15" i="5"/>
  <c r="G15" i="1" l="1"/>
  <c r="G16" i="1"/>
  <c r="G17" i="1"/>
  <c r="G18" i="1"/>
  <c r="G19" i="1"/>
  <c r="G20" i="1"/>
  <c r="H21" i="8"/>
  <c r="H23" i="8" s="1"/>
  <c r="H25" i="8" s="1"/>
  <c r="F36" i="1" s="1"/>
  <c r="G21" i="8"/>
  <c r="G23" i="8" s="1"/>
  <c r="G25" i="8" s="1"/>
  <c r="E36" i="1" s="1"/>
  <c r="F21" i="8"/>
  <c r="F23" i="8" s="1"/>
  <c r="I20" i="8"/>
  <c r="I19" i="8"/>
  <c r="I18" i="8"/>
  <c r="I17" i="8"/>
  <c r="I16" i="8"/>
  <c r="I15" i="8"/>
  <c r="I14" i="8"/>
  <c r="I13" i="8"/>
  <c r="I12" i="8"/>
  <c r="I11" i="8"/>
  <c r="I9" i="8"/>
  <c r="I8" i="8"/>
  <c r="G12" i="3"/>
  <c r="M41" i="7"/>
  <c r="L41" i="7"/>
  <c r="K41" i="7"/>
  <c r="J41" i="7"/>
  <c r="I41" i="7"/>
  <c r="H41" i="7"/>
  <c r="G41" i="7"/>
  <c r="F41" i="7"/>
  <c r="E41" i="7"/>
  <c r="D41" i="7"/>
  <c r="C41" i="7"/>
  <c r="N40" i="7"/>
  <c r="N39" i="7"/>
  <c r="N38" i="7"/>
  <c r="N37" i="7"/>
  <c r="N36" i="7"/>
  <c r="N35" i="7"/>
  <c r="N34" i="7"/>
  <c r="N33" i="7"/>
  <c r="N32" i="7"/>
  <c r="N31" i="7"/>
  <c r="M25" i="7"/>
  <c r="L25" i="7"/>
  <c r="K25" i="7"/>
  <c r="J25" i="7"/>
  <c r="I25" i="7"/>
  <c r="H25" i="7"/>
  <c r="G25" i="7"/>
  <c r="F25" i="7"/>
  <c r="E25" i="7"/>
  <c r="D25" i="7"/>
  <c r="C25" i="7"/>
  <c r="N24" i="7"/>
  <c r="N23" i="7"/>
  <c r="N22" i="7"/>
  <c r="N21" i="7"/>
  <c r="N20" i="7"/>
  <c r="N19" i="7"/>
  <c r="N18" i="7"/>
  <c r="N17" i="7"/>
  <c r="N16" i="7"/>
  <c r="N15" i="7"/>
  <c r="M41" i="6"/>
  <c r="L41" i="6"/>
  <c r="K41" i="6"/>
  <c r="J41" i="6"/>
  <c r="I41" i="6"/>
  <c r="H41" i="6"/>
  <c r="G41" i="6"/>
  <c r="F41" i="6"/>
  <c r="E41" i="6"/>
  <c r="D41" i="6"/>
  <c r="C41" i="6"/>
  <c r="N40" i="6"/>
  <c r="N39" i="6"/>
  <c r="N38" i="6"/>
  <c r="N37" i="6"/>
  <c r="N36" i="6"/>
  <c r="N35" i="6"/>
  <c r="N34" i="6"/>
  <c r="N33" i="6"/>
  <c r="N32" i="6"/>
  <c r="N31" i="6"/>
  <c r="M25" i="6"/>
  <c r="L25" i="6"/>
  <c r="K25" i="6"/>
  <c r="J25" i="6"/>
  <c r="I25" i="6"/>
  <c r="H25" i="6"/>
  <c r="G25" i="6"/>
  <c r="F25" i="6"/>
  <c r="E25" i="6"/>
  <c r="D25" i="6"/>
  <c r="C25" i="6"/>
  <c r="C43" i="6" s="1"/>
  <c r="N24" i="6"/>
  <c r="N23" i="6"/>
  <c r="N22" i="6"/>
  <c r="N21" i="6"/>
  <c r="N20" i="6"/>
  <c r="N19" i="6"/>
  <c r="N18" i="6"/>
  <c r="N17" i="6"/>
  <c r="N16" i="6"/>
  <c r="N15" i="6"/>
  <c r="M41" i="5"/>
  <c r="L41" i="5"/>
  <c r="K41" i="5"/>
  <c r="J41" i="5"/>
  <c r="I41" i="5"/>
  <c r="H41" i="5"/>
  <c r="G41" i="5"/>
  <c r="F41" i="5"/>
  <c r="E41" i="5"/>
  <c r="D41" i="5"/>
  <c r="C41" i="5"/>
  <c r="N40" i="5"/>
  <c r="N39" i="5"/>
  <c r="N38" i="5"/>
  <c r="N37" i="5"/>
  <c r="N36" i="5"/>
  <c r="N35" i="5"/>
  <c r="N34" i="5"/>
  <c r="N33" i="5"/>
  <c r="N32" i="5"/>
  <c r="N31" i="5"/>
  <c r="M25" i="5"/>
  <c r="L25" i="5"/>
  <c r="K25" i="5"/>
  <c r="J25" i="5"/>
  <c r="I25" i="5"/>
  <c r="H25" i="5"/>
  <c r="G25" i="5"/>
  <c r="F25" i="5"/>
  <c r="F43" i="5" s="1"/>
  <c r="E25" i="5"/>
  <c r="E43" i="5" s="1"/>
  <c r="D25" i="5"/>
  <c r="D43" i="5" s="1"/>
  <c r="C25" i="5"/>
  <c r="N24" i="5"/>
  <c r="N23" i="5"/>
  <c r="N22" i="5"/>
  <c r="N21" i="5"/>
  <c r="N20" i="5"/>
  <c r="N19" i="5"/>
  <c r="N18" i="5"/>
  <c r="N17" i="5"/>
  <c r="N16" i="5"/>
  <c r="F44" i="3"/>
  <c r="E44" i="3"/>
  <c r="D44" i="3"/>
  <c r="F38" i="3"/>
  <c r="E38" i="3"/>
  <c r="G37" i="3"/>
  <c r="G35" i="3"/>
  <c r="G34" i="3"/>
  <c r="F31" i="3"/>
  <c r="E31" i="3"/>
  <c r="D31" i="3"/>
  <c r="G30" i="3"/>
  <c r="G29" i="3"/>
  <c r="G28" i="3"/>
  <c r="F25" i="3"/>
  <c r="E25" i="3"/>
  <c r="D25" i="3"/>
  <c r="G24" i="3"/>
  <c r="G23" i="3"/>
  <c r="G22" i="3"/>
  <c r="F19" i="3"/>
  <c r="E19" i="3"/>
  <c r="D19" i="3"/>
  <c r="G18" i="3"/>
  <c r="F15" i="3"/>
  <c r="E15" i="3"/>
  <c r="D15" i="3"/>
  <c r="G14" i="3"/>
  <c r="G13" i="3"/>
  <c r="G9" i="3"/>
  <c r="G8" i="3"/>
  <c r="G61" i="4"/>
  <c r="F61" i="4"/>
  <c r="E61" i="4"/>
  <c r="H60" i="4"/>
  <c r="H59" i="4"/>
  <c r="H58" i="4"/>
  <c r="H57" i="4"/>
  <c r="H56" i="4"/>
  <c r="H55" i="4"/>
  <c r="H54" i="4"/>
  <c r="H53" i="4"/>
  <c r="H52" i="4"/>
  <c r="H51" i="4"/>
  <c r="H50" i="4"/>
  <c r="G48" i="4"/>
  <c r="F48" i="4"/>
  <c r="E48" i="4"/>
  <c r="H47" i="4"/>
  <c r="H46" i="4"/>
  <c r="H45" i="4"/>
  <c r="H44" i="4"/>
  <c r="H43" i="4"/>
  <c r="H42" i="4"/>
  <c r="H41" i="4"/>
  <c r="H40" i="4"/>
  <c r="H39" i="4"/>
  <c r="H38" i="4"/>
  <c r="H37" i="4"/>
  <c r="G35" i="4"/>
  <c r="F35" i="4"/>
  <c r="E35" i="4"/>
  <c r="H34" i="4"/>
  <c r="H33" i="4"/>
  <c r="H32" i="4"/>
  <c r="H31" i="4"/>
  <c r="H30" i="4"/>
  <c r="H29" i="4"/>
  <c r="H28" i="4"/>
  <c r="H27" i="4"/>
  <c r="H26" i="4"/>
  <c r="H25" i="4"/>
  <c r="H24" i="4"/>
  <c r="G22" i="4"/>
  <c r="F22" i="4"/>
  <c r="E22" i="4"/>
  <c r="H21" i="4"/>
  <c r="H20" i="4"/>
  <c r="H19" i="4"/>
  <c r="H18" i="4"/>
  <c r="H17" i="4"/>
  <c r="H16" i="4"/>
  <c r="H15" i="4"/>
  <c r="H14" i="4"/>
  <c r="H13" i="4"/>
  <c r="H12" i="4"/>
  <c r="H11" i="4"/>
  <c r="H9" i="4"/>
  <c r="H8" i="4"/>
  <c r="D11" i="2"/>
  <c r="C11" i="2"/>
  <c r="B11" i="2"/>
  <c r="D18" i="2"/>
  <c r="C18" i="2"/>
  <c r="B18" i="2"/>
  <c r="E17" i="2"/>
  <c r="E16" i="2"/>
  <c r="E15" i="2"/>
  <c r="E10" i="2"/>
  <c r="E9" i="2"/>
  <c r="E8" i="2"/>
  <c r="F26" i="1"/>
  <c r="E26" i="1"/>
  <c r="D26" i="1"/>
  <c r="G24" i="1"/>
  <c r="F21" i="1"/>
  <c r="E21" i="1"/>
  <c r="D21" i="1"/>
  <c r="G14" i="1"/>
  <c r="G13" i="1"/>
  <c r="G12" i="1"/>
  <c r="G11" i="1"/>
  <c r="G10" i="1"/>
  <c r="H35" i="4" l="1"/>
  <c r="F43" i="6"/>
  <c r="H43" i="6"/>
  <c r="K43" i="7"/>
  <c r="L43" i="7"/>
  <c r="F25" i="8"/>
  <c r="D36" i="1" s="1"/>
  <c r="G36" i="1" s="1"/>
  <c r="J43" i="7"/>
  <c r="D43" i="7"/>
  <c r="E43" i="6"/>
  <c r="K43" i="6"/>
  <c r="J43" i="6"/>
  <c r="I43" i="5"/>
  <c r="K43" i="5"/>
  <c r="J43" i="5"/>
  <c r="C43" i="5"/>
  <c r="M43" i="7"/>
  <c r="L43" i="6"/>
  <c r="H48" i="4"/>
  <c r="D46" i="3"/>
  <c r="D30" i="1" s="1"/>
  <c r="L43" i="5"/>
  <c r="M43" i="5"/>
  <c r="E46" i="3"/>
  <c r="E30" i="1" s="1"/>
  <c r="F46" i="3"/>
  <c r="F30" i="1" s="1"/>
  <c r="G44" i="3"/>
  <c r="E43" i="7"/>
  <c r="G43" i="7"/>
  <c r="N41" i="7"/>
  <c r="H43" i="7"/>
  <c r="I43" i="7"/>
  <c r="M43" i="6"/>
  <c r="N41" i="6"/>
  <c r="D43" i="6"/>
  <c r="G43" i="5"/>
  <c r="N41" i="5"/>
  <c r="H61" i="4"/>
  <c r="G38" i="3"/>
  <c r="G31" i="3"/>
  <c r="G25" i="3"/>
  <c r="G19" i="3"/>
  <c r="E11" i="2"/>
  <c r="D21" i="2" s="1"/>
  <c r="D23" i="2" s="1"/>
  <c r="D25" i="2" s="1"/>
  <c r="E18" i="2"/>
  <c r="N25" i="6"/>
  <c r="G43" i="6"/>
  <c r="I43" i="6"/>
  <c r="H43" i="5"/>
  <c r="F28" i="1"/>
  <c r="D28" i="1"/>
  <c r="E28" i="1"/>
  <c r="G63" i="4"/>
  <c r="F32" i="1" s="1"/>
  <c r="F63" i="4"/>
  <c r="E32" i="1" s="1"/>
  <c r="E63" i="4"/>
  <c r="D32" i="1" s="1"/>
  <c r="I23" i="8"/>
  <c r="I21" i="8"/>
  <c r="F43" i="7"/>
  <c r="N25" i="7"/>
  <c r="C43" i="7"/>
  <c r="G15" i="3"/>
  <c r="N25" i="5"/>
  <c r="H22" i="4"/>
  <c r="G26" i="1"/>
  <c r="G21" i="1"/>
  <c r="G47" i="1" s="1"/>
  <c r="I25" i="8" l="1"/>
  <c r="G28" i="1"/>
  <c r="N43" i="5"/>
  <c r="D34" i="1" s="1"/>
  <c r="G34" i="1" s="1"/>
  <c r="G46" i="3"/>
  <c r="N43" i="6"/>
  <c r="E34" i="1" s="1"/>
  <c r="E38" i="1" s="1"/>
  <c r="H63" i="4"/>
  <c r="G30" i="1"/>
  <c r="G48" i="1"/>
  <c r="G32" i="1"/>
  <c r="N43" i="7"/>
  <c r="F34" i="1" s="1"/>
  <c r="F38" i="1" s="1"/>
  <c r="G38" i="1" l="1"/>
  <c r="G45" i="1" s="1"/>
  <c r="D38" i="1"/>
  <c r="G40" i="1" l="1"/>
  <c r="D26" i="2" s="1"/>
  <c r="D29" i="2" s="1"/>
  <c r="G44" i="1" l="1"/>
  <c r="F44" i="1" s="1"/>
</calcChain>
</file>

<file path=xl/sharedStrings.xml><?xml version="1.0" encoding="utf-8"?>
<sst xmlns="http://schemas.openxmlformats.org/spreadsheetml/2006/main" count="310" uniqueCount="138">
  <si>
    <t xml:space="preserve">City of Torrance Quarterly Waste Report Summary </t>
  </si>
  <si>
    <t>Quarterly Compliance Report</t>
  </si>
  <si>
    <t>Company Name:</t>
  </si>
  <si>
    <t>Total for</t>
  </si>
  <si>
    <t>Quarter</t>
  </si>
  <si>
    <t>1-</t>
  </si>
  <si>
    <t>2-</t>
  </si>
  <si>
    <t>3-</t>
  </si>
  <si>
    <t>4-</t>
  </si>
  <si>
    <t>5-</t>
  </si>
  <si>
    <t>A</t>
  </si>
  <si>
    <t>B</t>
  </si>
  <si>
    <t>Total Tons Incinerated/Energy Recovery</t>
  </si>
  <si>
    <t>C</t>
  </si>
  <si>
    <t>Tons Diverted by Hauler Collection/Diversion Programs</t>
  </si>
  <si>
    <t>D</t>
  </si>
  <si>
    <t>Tons of Material Recovery Diversion</t>
  </si>
  <si>
    <t>E</t>
  </si>
  <si>
    <t>Tons Diverted by Recycler Collections and Customer Internal Diversion</t>
  </si>
  <si>
    <t>F</t>
  </si>
  <si>
    <t>Above / (Below) Compliance Rate</t>
  </si>
  <si>
    <t xml:space="preserve">Tons Subject to City CERCLA Fee ( = A + B ) </t>
  </si>
  <si>
    <t>Total Fee Due [ = (A+B) x 70% ]</t>
  </si>
  <si>
    <t>Total Tons</t>
  </si>
  <si>
    <t>GROSS RECEIPTS</t>
  </si>
  <si>
    <t>MONTHS</t>
  </si>
  <si>
    <t>REFUSE ROUTES</t>
  </si>
  <si>
    <t>RECYCLABLES</t>
  </si>
  <si>
    <t>ROLL-OFF BOX</t>
  </si>
  <si>
    <t>TOTAL</t>
  </si>
  <si>
    <t>WASTE TONNAGE</t>
  </si>
  <si>
    <t>FEE CALCULATION</t>
  </si>
  <si>
    <t>TOTAL GROSS RECEIPTS</t>
  </si>
  <si>
    <t xml:space="preserve"> (NOTE)</t>
  </si>
  <si>
    <t>MATERIAL REBATES FOR CUSTOMER</t>
  </si>
  <si>
    <t>NET AMOUNT</t>
  </si>
  <si>
    <t>NON-EXCLUSIVE FRANCHISE FEE RATE</t>
  </si>
  <si>
    <t>NON-EXCLUSIVE FRANCHISE FEE</t>
  </si>
  <si>
    <t>INTEREST (0.5%) *</t>
  </si>
  <si>
    <t>TOTAL AMOUNT DUE</t>
  </si>
  <si>
    <t>(Print Name)</t>
  </si>
  <si>
    <t>(Title)</t>
  </si>
  <si>
    <t>(Signature)</t>
  </si>
  <si>
    <t>(Company Name)</t>
  </si>
  <si>
    <t>(Phone)</t>
  </si>
  <si>
    <t>Paper:</t>
  </si>
  <si>
    <t xml:space="preserve">   White Paper</t>
  </si>
  <si>
    <t xml:space="preserve">   Cardboard</t>
  </si>
  <si>
    <t xml:space="preserve">   Mixed Paper</t>
  </si>
  <si>
    <t xml:space="preserve">Total Paper </t>
  </si>
  <si>
    <t>Glass:</t>
  </si>
  <si>
    <t xml:space="preserve">   Glass</t>
  </si>
  <si>
    <t>Total Glass</t>
  </si>
  <si>
    <t>Metal:</t>
  </si>
  <si>
    <t xml:space="preserve">   Aluminum</t>
  </si>
  <si>
    <t xml:space="preserve">   Mixed Metals</t>
  </si>
  <si>
    <t xml:space="preserve">   White Goods</t>
  </si>
  <si>
    <t xml:space="preserve">Total Metal </t>
  </si>
  <si>
    <t>Plastic:</t>
  </si>
  <si>
    <t xml:space="preserve">   HDPE</t>
  </si>
  <si>
    <t xml:space="preserve">   PET</t>
  </si>
  <si>
    <t xml:space="preserve">   Mixed Plastic</t>
  </si>
  <si>
    <t xml:space="preserve">Total Plastic </t>
  </si>
  <si>
    <t>Organics:</t>
  </si>
  <si>
    <t xml:space="preserve">   Yard Waste/Green Waste</t>
  </si>
  <si>
    <t xml:space="preserve">   Food Waste</t>
  </si>
  <si>
    <t xml:space="preserve">   Wood</t>
  </si>
  <si>
    <t>Total Organics</t>
  </si>
  <si>
    <t>Inerts / C&amp;D:</t>
  </si>
  <si>
    <t xml:space="preserve">   Concrete/Asphalt</t>
  </si>
  <si>
    <t xml:space="preserve">   Dirt</t>
  </si>
  <si>
    <t xml:space="preserve">   Mixed C&amp;D</t>
  </si>
  <si>
    <t>Total Inerts / C&amp;D</t>
  </si>
  <si>
    <t>Total Tons Diverted by Hauler Collection/Diversion Programs</t>
  </si>
  <si>
    <t>Item D - Material Recovery Diversion</t>
  </si>
  <si>
    <t>Paper</t>
  </si>
  <si>
    <t>Glass</t>
  </si>
  <si>
    <t>Metal</t>
  </si>
  <si>
    <t>Plastic</t>
  </si>
  <si>
    <t>Food Waste</t>
  </si>
  <si>
    <t>Wood</t>
  </si>
  <si>
    <t>Concrete/Asphalt</t>
  </si>
  <si>
    <t>Dirt</t>
  </si>
  <si>
    <t>Mixed C&amp;D</t>
  </si>
  <si>
    <t>Other</t>
  </si>
  <si>
    <t>Facility 1</t>
  </si>
  <si>
    <t>Name:</t>
  </si>
  <si>
    <t>Total</t>
  </si>
  <si>
    <t>Yard Waste / Green Waste</t>
  </si>
  <si>
    <t>Facility 2</t>
  </si>
  <si>
    <t>Facility 3</t>
  </si>
  <si>
    <t>Facility 4</t>
  </si>
  <si>
    <t>Total Tons Diverted by Material Recovery Facilities</t>
  </si>
  <si>
    <t>Item E - 3rd Party Recycler Collections and Customer Internal Diversion</t>
  </si>
  <si>
    <t xml:space="preserve">  Concrete/   Asphalt</t>
  </si>
  <si>
    <t>Total for Quarter</t>
  </si>
  <si>
    <t>3rd Party Recycler Collections at Accounts</t>
  </si>
  <si>
    <t>Recycler Name:</t>
  </si>
  <si>
    <t>6-</t>
  </si>
  <si>
    <t>7-</t>
  </si>
  <si>
    <t>8-</t>
  </si>
  <si>
    <t>9-</t>
  </si>
  <si>
    <t>10-</t>
  </si>
  <si>
    <t>Customer Internal Diversion Programs</t>
  </si>
  <si>
    <t>Customer Name:</t>
  </si>
  <si>
    <t>Total Tons Diverted by 3rd Party Recyclers and Customer Internal Diversion Programs</t>
  </si>
  <si>
    <t>Organic Waste</t>
  </si>
  <si>
    <t>Edible Food Recovery</t>
  </si>
  <si>
    <t>Address</t>
  </si>
  <si>
    <t>Customer Name</t>
  </si>
  <si>
    <t>Tier (1 or 2)</t>
  </si>
  <si>
    <t>Total lbs of Food Diverted</t>
  </si>
  <si>
    <t>Total Tons of Food Diverted</t>
  </si>
  <si>
    <t xml:space="preserve">Torrance Compliance Rate </t>
  </si>
  <si>
    <t>* AB1857 Eliminates diversion credit for municipal solid waste incinerators and redfines incineration as disposal.</t>
  </si>
  <si>
    <t>Total Tons Diverted (C+D+E+F )</t>
  </si>
  <si>
    <t>SERRF</t>
  </si>
  <si>
    <t>Total Tons of non-recoverable material disposed in Quarter</t>
  </si>
  <si>
    <t>AB</t>
  </si>
  <si>
    <t>Quarterly Diversion Rate [(C+D+E+F) / (AB+C+D+E+F) ]</t>
  </si>
  <si>
    <t>LATE PENALTY  (10% ) *</t>
  </si>
  <si>
    <t xml:space="preserve">A. Facility Name (Transfer Station/Landfill) </t>
  </si>
  <si>
    <t>B. Incinerator Name*:</t>
  </si>
  <si>
    <t>Item C - Hauler Collection/Diversion Programs (Tons)</t>
  </si>
  <si>
    <t>Food Soiled Paper</t>
  </si>
  <si>
    <t>NOTE: You must attach a customer list on format provided by the City.</t>
  </si>
  <si>
    <t>Item F - Edible Food Recovery (Pounds)</t>
  </si>
  <si>
    <t>YOUR COMPANY NAME HERE</t>
  </si>
  <si>
    <t>MONTH</t>
  </si>
  <si>
    <t>Month 2</t>
  </si>
  <si>
    <t>Month 3</t>
  </si>
  <si>
    <t>I certify (or declare) under penalty of perjury, that the foregoing is true and correct and in compliance withthe Torrance Municipal Code.</t>
  </si>
  <si>
    <t>Year</t>
  </si>
  <si>
    <t>Year:</t>
  </si>
  <si>
    <t>* Due Date: The fees are due 30 days after the quarter end. A penalty of ten percent (10%) and interest of  five-tenths of one percent (0.5%) will be applied. An additional five-tenths of one percent (0.5%)   interest will be applied each month thereafter until the payment is received.</t>
  </si>
  <si>
    <t>Month 1</t>
  </si>
  <si>
    <t>Tonnage Short of Compliance Rate</t>
  </si>
  <si>
    <t>DIVERSION PENALTY  (BELOW 50%)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</si>
</sst>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0.00_);\(0.0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rgb="FF0000CC"/>
      <name val="Arial"/>
      <family val="2"/>
    </font>
    <font>
      <b/>
      <sz val="10"/>
      <color rgb="FF3333FF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4"/>
      <color rgb="FF0000CC"/>
      <name val="Arial"/>
      <family val="2"/>
    </font>
    <font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48">
    <xf numFmtId="0" fontId="0" fillId="0" borderId="0" xfId="0"/>
    <xf numFmtId="0" fontId="3" fillId="0" borderId="0" xfId="0" applyFont="1" applyAlignment="1" applyProtection="1">
      <alignment horizontal="centerContinuous"/>
      <protection locked="0"/>
    </xf>
    <xf numFmtId="0" fontId="0" fillId="0" borderId="0" xfId="0" applyAlignment="1" applyProtection="1">
      <alignment horizontal="centerContinuous"/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centerContinuous"/>
      <protection locked="0"/>
    </xf>
    <xf numFmtId="0" fontId="4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4" fillId="0" borderId="1" xfId="0" applyFont="1" applyBorder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  <xf numFmtId="17" fontId="5" fillId="0" borderId="0" xfId="0" applyNumberFormat="1" applyFont="1" applyAlignment="1">
      <alignment horizontal="center"/>
    </xf>
    <xf numFmtId="1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4" fillId="0" borderId="3" xfId="0" applyFont="1" applyBorder="1" applyProtection="1">
      <protection locked="0"/>
    </xf>
    <xf numFmtId="39" fontId="4" fillId="0" borderId="0" xfId="1" applyNumberFormat="1" applyFont="1" applyBorder="1" applyAlignment="1" applyProtection="1">
      <alignment vertical="center"/>
      <protection locked="0"/>
    </xf>
    <xf numFmtId="39" fontId="5" fillId="0" borderId="0" xfId="1" applyNumberFormat="1" applyFont="1" applyBorder="1" applyAlignment="1" applyProtection="1">
      <alignment vertical="center"/>
    </xf>
    <xf numFmtId="39" fontId="5" fillId="0" borderId="0" xfId="1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39" fontId="0" fillId="0" borderId="0" xfId="1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39" fontId="5" fillId="0" borderId="0" xfId="1" applyNumberFormat="1" applyFont="1" applyFill="1" applyAlignment="1" applyProtection="1">
      <alignment vertical="center"/>
      <protection locked="0"/>
    </xf>
    <xf numFmtId="39" fontId="5" fillId="0" borderId="0" xfId="1" applyNumberFormat="1" applyFont="1" applyBorder="1" applyAlignment="1" applyProtection="1">
      <alignment horizontal="center" vertical="center"/>
      <protection locked="0"/>
    </xf>
    <xf numFmtId="164" fontId="5" fillId="0" borderId="0" xfId="0" applyNumberFormat="1" applyFont="1" applyProtection="1">
      <protection locked="0"/>
    </xf>
    <xf numFmtId="0" fontId="5" fillId="0" borderId="0" xfId="0" applyFont="1" applyAlignment="1">
      <alignment horizontal="left"/>
    </xf>
    <xf numFmtId="0" fontId="6" fillId="0" borderId="0" xfId="0" applyFont="1" applyProtection="1">
      <protection locked="0"/>
    </xf>
    <xf numFmtId="17" fontId="6" fillId="0" borderId="0" xfId="0" applyNumberFormat="1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0" fillId="3" borderId="5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5" fillId="3" borderId="6" xfId="0" applyFon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5" fillId="0" borderId="8" xfId="0" applyFont="1" applyBorder="1" applyProtection="1">
      <protection locked="0"/>
    </xf>
    <xf numFmtId="0" fontId="9" fillId="0" borderId="10" xfId="0" applyFont="1" applyBorder="1" applyAlignment="1" applyProtection="1">
      <alignment horizontal="right"/>
      <protection locked="0"/>
    </xf>
    <xf numFmtId="0" fontId="4" fillId="0" borderId="8" xfId="0" applyFont="1" applyBorder="1"/>
    <xf numFmtId="165" fontId="4" fillId="0" borderId="9" xfId="3" applyNumberFormat="1" applyFont="1" applyBorder="1" applyProtection="1">
      <protection locked="0"/>
    </xf>
    <xf numFmtId="165" fontId="4" fillId="0" borderId="11" xfId="3" applyNumberFormat="1" applyFont="1" applyBorder="1" applyProtection="1"/>
    <xf numFmtId="0" fontId="5" fillId="0" borderId="12" xfId="0" applyFont="1" applyBorder="1" applyProtection="1">
      <protection locked="0"/>
    </xf>
    <xf numFmtId="165" fontId="4" fillId="0" borderId="13" xfId="3" applyNumberFormat="1" applyFont="1" applyBorder="1" applyProtection="1"/>
    <xf numFmtId="165" fontId="4" fillId="0" borderId="14" xfId="3" applyNumberFormat="1" applyFont="1" applyBorder="1" applyProtection="1"/>
    <xf numFmtId="165" fontId="0" fillId="0" borderId="0" xfId="0" applyNumberFormat="1" applyProtection="1">
      <protection locked="0"/>
    </xf>
    <xf numFmtId="165" fontId="0" fillId="3" borderId="6" xfId="0" applyNumberFormat="1" applyFill="1" applyBorder="1" applyProtection="1">
      <protection locked="0"/>
    </xf>
    <xf numFmtId="165" fontId="5" fillId="3" borderId="6" xfId="0" applyNumberFormat="1" applyFont="1" applyFill="1" applyBorder="1" applyProtection="1">
      <protection locked="0"/>
    </xf>
    <xf numFmtId="165" fontId="0" fillId="3" borderId="7" xfId="0" applyNumberFormat="1" applyFill="1" applyBorder="1" applyProtection="1">
      <protection locked="0"/>
    </xf>
    <xf numFmtId="165" fontId="9" fillId="0" borderId="10" xfId="0" applyNumberFormat="1" applyFont="1" applyBorder="1" applyAlignment="1" applyProtection="1">
      <alignment horizontal="right"/>
      <protection locked="0"/>
    </xf>
    <xf numFmtId="4" fontId="4" fillId="0" borderId="9" xfId="4" applyNumberFormat="1" applyFont="1" applyBorder="1" applyProtection="1">
      <protection locked="0"/>
    </xf>
    <xf numFmtId="4" fontId="4" fillId="0" borderId="10" xfId="3" applyNumberFormat="1" applyFont="1" applyBorder="1" applyProtection="1"/>
    <xf numFmtId="4" fontId="4" fillId="0" borderId="15" xfId="4" applyNumberFormat="1" applyFont="1" applyBorder="1" applyProtection="1">
      <protection locked="0"/>
    </xf>
    <xf numFmtId="4" fontId="5" fillId="0" borderId="12" xfId="0" applyNumberFormat="1" applyFont="1" applyBorder="1" applyProtection="1">
      <protection locked="0"/>
    </xf>
    <xf numFmtId="4" fontId="4" fillId="0" borderId="13" xfId="3" applyNumberFormat="1" applyFont="1" applyBorder="1" applyProtection="1"/>
    <xf numFmtId="4" fontId="4" fillId="0" borderId="14" xfId="3" applyNumberFormat="1" applyFont="1" applyBorder="1" applyProtection="1"/>
    <xf numFmtId="0" fontId="0" fillId="4" borderId="0" xfId="0" applyFill="1" applyProtection="1">
      <protection locked="0"/>
    </xf>
    <xf numFmtId="0" fontId="0" fillId="0" borderId="16" xfId="0" applyBorder="1" applyProtection="1">
      <protection locked="0"/>
    </xf>
    <xf numFmtId="7" fontId="0" fillId="0" borderId="17" xfId="0" applyNumberFormat="1" applyBorder="1"/>
    <xf numFmtId="0" fontId="10" fillId="0" borderId="18" xfId="0" applyFont="1" applyBorder="1" applyProtection="1">
      <protection locked="0"/>
    </xf>
    <xf numFmtId="7" fontId="0" fillId="0" borderId="2" xfId="0" applyNumberFormat="1" applyBorder="1" applyProtection="1">
      <protection locked="0"/>
    </xf>
    <xf numFmtId="0" fontId="0" fillId="0" borderId="18" xfId="0" applyBorder="1" applyProtection="1">
      <protection locked="0"/>
    </xf>
    <xf numFmtId="7" fontId="0" fillId="0" borderId="2" xfId="0" applyNumberFormat="1" applyBorder="1"/>
    <xf numFmtId="7" fontId="0" fillId="0" borderId="2" xfId="3" applyNumberFormat="1" applyFont="1" applyBorder="1" applyProtection="1"/>
    <xf numFmtId="44" fontId="0" fillId="0" borderId="0" xfId="0" applyNumberFormat="1" applyProtection="1">
      <protection locked="0"/>
    </xf>
    <xf numFmtId="0" fontId="0" fillId="0" borderId="2" xfId="0" applyBorder="1" applyProtection="1">
      <protection locked="0"/>
    </xf>
    <xf numFmtId="0" fontId="11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9" fillId="0" borderId="9" xfId="0" applyFont="1" applyBorder="1" applyAlignment="1" applyProtection="1">
      <alignment horizontal="center"/>
      <protection locked="0"/>
    </xf>
    <xf numFmtId="165" fontId="9" fillId="0" borderId="9" xfId="0" applyNumberFormat="1" applyFont="1" applyBorder="1" applyAlignment="1" applyProtection="1">
      <alignment horizontal="center"/>
      <protection locked="0"/>
    </xf>
    <xf numFmtId="0" fontId="5" fillId="0" borderId="20" xfId="0" applyFont="1" applyBorder="1" applyProtection="1">
      <protection locked="0"/>
    </xf>
    <xf numFmtId="39" fontId="5" fillId="0" borderId="21" xfId="4" applyNumberFormat="1" applyFont="1" applyBorder="1" applyAlignment="1" applyProtection="1">
      <alignment vertical="center"/>
    </xf>
    <xf numFmtId="39" fontId="5" fillId="0" borderId="22" xfId="4" applyNumberFormat="1" applyFont="1" applyBorder="1" applyAlignment="1" applyProtection="1">
      <alignment vertical="center"/>
    </xf>
    <xf numFmtId="39" fontId="0" fillId="0" borderId="0" xfId="4" applyNumberFormat="1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vertical="center"/>
      <protection locked="0"/>
    </xf>
    <xf numFmtId="39" fontId="0" fillId="0" borderId="0" xfId="4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vertical="center" wrapText="1"/>
      <protection locked="0"/>
    </xf>
    <xf numFmtId="43" fontId="0" fillId="0" borderId="0" xfId="4" applyFont="1" applyProtection="1">
      <protection locked="0"/>
    </xf>
    <xf numFmtId="39" fontId="0" fillId="0" borderId="0" xfId="4" applyNumberFormat="1" applyFont="1" applyFill="1" applyAlignment="1" applyProtection="1">
      <alignment horizontal="center"/>
      <protection locked="0"/>
    </xf>
    <xf numFmtId="39" fontId="4" fillId="0" borderId="0" xfId="4" applyNumberFormat="1" applyFont="1" applyAlignment="1" applyProtection="1">
      <alignment horizontal="center"/>
      <protection locked="0"/>
    </xf>
    <xf numFmtId="39" fontId="5" fillId="0" borderId="0" xfId="4" applyNumberFormat="1" applyFont="1" applyAlignment="1" applyProtection="1">
      <alignment horizontal="center"/>
    </xf>
    <xf numFmtId="39" fontId="5" fillId="0" borderId="2" xfId="4" applyNumberFormat="1" applyFont="1" applyBorder="1" applyAlignment="1" applyProtection="1">
      <alignment horizontal="center"/>
    </xf>
    <xf numFmtId="39" fontId="0" fillId="0" borderId="0" xfId="4" applyNumberFormat="1" applyFont="1" applyAlignment="1" applyProtection="1">
      <alignment horizontal="center"/>
      <protection locked="0"/>
    </xf>
    <xf numFmtId="39" fontId="0" fillId="0" borderId="3" xfId="4" applyNumberFormat="1" applyFont="1" applyBorder="1" applyAlignment="1" applyProtection="1">
      <alignment horizontal="center" vertical="center"/>
      <protection locked="0"/>
    </xf>
    <xf numFmtId="39" fontId="0" fillId="0" borderId="3" xfId="4" applyNumberFormat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left" vertical="center" wrapText="1"/>
      <protection locked="0"/>
    </xf>
    <xf numFmtId="39" fontId="5" fillId="0" borderId="21" xfId="4" applyNumberFormat="1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vertical="center"/>
      <protection locked="0"/>
    </xf>
    <xf numFmtId="39" fontId="5" fillId="0" borderId="0" xfId="4" applyNumberFormat="1" applyFont="1" applyBorder="1" applyAlignment="1" applyProtection="1">
      <alignment horizontal="center" vertical="center"/>
      <protection locked="0"/>
    </xf>
    <xf numFmtId="39" fontId="5" fillId="0" borderId="0" xfId="4" applyNumberFormat="1" applyFont="1" applyBorder="1" applyAlignment="1" applyProtection="1">
      <alignment horizontal="center" vertical="center"/>
    </xf>
    <xf numFmtId="39" fontId="0" fillId="0" borderId="0" xfId="4" applyNumberFormat="1" applyFont="1" applyProtection="1">
      <protection locked="0"/>
    </xf>
    <xf numFmtId="166" fontId="0" fillId="0" borderId="0" xfId="0" applyNumberFormat="1" applyProtection="1">
      <protection locked="0"/>
    </xf>
    <xf numFmtId="166" fontId="0" fillId="0" borderId="0" xfId="4" applyNumberFormat="1" applyFont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3" fillId="0" borderId="0" xfId="0" applyFont="1" applyAlignment="1" applyProtection="1">
      <alignment horizontal="centerContinuous" vertical="center"/>
      <protection locked="0"/>
    </xf>
    <xf numFmtId="0" fontId="12" fillId="0" borderId="0" xfId="0" applyFont="1" applyAlignment="1" applyProtection="1">
      <alignment horizontal="centerContinuous"/>
      <protection locked="0"/>
    </xf>
    <xf numFmtId="17" fontId="6" fillId="0" borderId="0" xfId="0" applyNumberFormat="1" applyFont="1" applyAlignment="1">
      <alignment horizontal="left" vertical="top"/>
    </xf>
    <xf numFmtId="1" fontId="4" fillId="0" borderId="0" xfId="0" applyNumberFormat="1" applyFont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13" fillId="0" borderId="1" xfId="0" applyFont="1" applyBorder="1" applyAlignment="1" applyProtection="1">
      <alignment horizontal="center" vertical="center"/>
      <protection locked="0"/>
    </xf>
    <xf numFmtId="1" fontId="5" fillId="0" borderId="1" xfId="0" applyNumberFormat="1" applyFont="1" applyBorder="1" applyAlignment="1" applyProtection="1">
      <alignment horizontal="center" textRotation="90"/>
      <protection locked="0"/>
    </xf>
    <xf numFmtId="0" fontId="5" fillId="0" borderId="1" xfId="0" applyFont="1" applyBorder="1" applyAlignment="1" applyProtection="1">
      <alignment vertical="center" textRotation="90" wrapText="1"/>
      <protection locked="0"/>
    </xf>
    <xf numFmtId="1" fontId="5" fillId="0" borderId="1" xfId="0" applyNumberFormat="1" applyFont="1" applyBorder="1" applyAlignment="1" applyProtection="1">
      <alignment horizontal="center" textRotation="90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4" fontId="5" fillId="0" borderId="0" xfId="0" applyNumberFormat="1" applyFont="1" applyAlignment="1" applyProtection="1">
      <alignment horizontal="center" vertical="center"/>
      <protection locked="0"/>
    </xf>
    <xf numFmtId="166" fontId="5" fillId="5" borderId="0" xfId="0" applyNumberFormat="1" applyFont="1" applyFill="1" applyAlignment="1" applyProtection="1">
      <alignment vertical="center"/>
      <protection locked="0"/>
    </xf>
    <xf numFmtId="166" fontId="5" fillId="0" borderId="1" xfId="0" applyNumberFormat="1" applyFont="1" applyBorder="1" applyAlignment="1" applyProtection="1">
      <alignment vertical="center"/>
      <protection locked="0"/>
    </xf>
    <xf numFmtId="39" fontId="5" fillId="0" borderId="0" xfId="4" applyNumberFormat="1" applyFont="1" applyBorder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39" fontId="11" fillId="0" borderId="3" xfId="4" applyNumberFormat="1" applyFont="1" applyBorder="1" applyAlignment="1" applyProtection="1">
      <alignment vertical="center"/>
      <protection locked="0"/>
    </xf>
    <xf numFmtId="39" fontId="11" fillId="0" borderId="3" xfId="4" applyNumberFormat="1" applyFont="1" applyBorder="1" applyAlignment="1" applyProtection="1">
      <alignment vertical="center"/>
    </xf>
    <xf numFmtId="0" fontId="14" fillId="0" borderId="0" xfId="0" applyFont="1" applyAlignment="1" applyProtection="1">
      <alignment horizontal="left" vertical="center" wrapText="1"/>
      <protection locked="0"/>
    </xf>
    <xf numFmtId="39" fontId="14" fillId="0" borderId="1" xfId="4" applyNumberFormat="1" applyFont="1" applyBorder="1" applyAlignment="1" applyProtection="1">
      <alignment horizontal="center" vertical="center"/>
    </xf>
    <xf numFmtId="39" fontId="14" fillId="0" borderId="1" xfId="4" applyNumberFormat="1" applyFont="1" applyBorder="1" applyAlignment="1" applyProtection="1">
      <alignment vertical="center"/>
    </xf>
    <xf numFmtId="39" fontId="5" fillId="0" borderId="0" xfId="4" applyNumberFormat="1" applyFont="1" applyAlignment="1" applyProtection="1">
      <alignment horizontal="center" vertical="center"/>
      <protection locked="0"/>
    </xf>
    <xf numFmtId="39" fontId="5" fillId="5" borderId="0" xfId="4" applyNumberFormat="1" applyFont="1" applyFill="1" applyAlignment="1" applyProtection="1">
      <alignment vertical="center"/>
      <protection locked="0"/>
    </xf>
    <xf numFmtId="39" fontId="5" fillId="0" borderId="1" xfId="4" applyNumberFormat="1" applyFont="1" applyBorder="1" applyAlignment="1" applyProtection="1">
      <alignment vertical="center"/>
      <protection locked="0"/>
    </xf>
    <xf numFmtId="39" fontId="11" fillId="0" borderId="0" xfId="4" applyNumberFormat="1" applyFont="1" applyProtection="1">
      <protection locked="0"/>
    </xf>
    <xf numFmtId="0" fontId="5" fillId="0" borderId="0" xfId="0" applyFont="1" applyAlignment="1" applyProtection="1">
      <alignment horizontal="left" vertical="top"/>
      <protection locked="0"/>
    </xf>
    <xf numFmtId="39" fontId="15" fillId="0" borderId="1" xfId="4" applyNumberFormat="1" applyFont="1" applyBorder="1" applyAlignment="1" applyProtection="1">
      <alignment horizontal="center" vertical="center"/>
    </xf>
    <xf numFmtId="39" fontId="5" fillId="0" borderId="1" xfId="4" applyNumberFormat="1" applyFont="1" applyBorder="1" applyAlignment="1" applyProtection="1">
      <alignment vertical="center"/>
    </xf>
    <xf numFmtId="39" fontId="5" fillId="0" borderId="22" xfId="1" applyNumberFormat="1" applyFont="1" applyBorder="1" applyAlignment="1" applyProtection="1">
      <alignment vertical="center"/>
    </xf>
    <xf numFmtId="0" fontId="5" fillId="0" borderId="21" xfId="0" applyFont="1" applyBorder="1" applyProtection="1">
      <protection locked="0"/>
    </xf>
    <xf numFmtId="39" fontId="5" fillId="0" borderId="21" xfId="1" applyNumberFormat="1" applyFont="1" applyBorder="1" applyAlignment="1" applyProtection="1">
      <alignment vertical="center"/>
    </xf>
    <xf numFmtId="39" fontId="0" fillId="0" borderId="0" xfId="4" applyNumberFormat="1" applyFont="1" applyBorder="1" applyAlignment="1" applyProtection="1">
      <alignment horizontal="center" vertical="center"/>
    </xf>
    <xf numFmtId="0" fontId="2" fillId="0" borderId="20" xfId="0" applyFont="1" applyBorder="1" applyProtection="1">
      <protection locked="0"/>
    </xf>
    <xf numFmtId="10" fontId="5" fillId="0" borderId="22" xfId="0" applyNumberFormat="1" applyFont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39" fontId="0" fillId="0" borderId="4" xfId="4" applyNumberFormat="1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vertical="center" wrapText="1"/>
      <protection locked="0"/>
    </xf>
    <xf numFmtId="0" fontId="5" fillId="0" borderId="21" xfId="0" applyFont="1" applyBorder="1" applyAlignment="1" applyProtection="1">
      <alignment vertical="center" wrapText="1"/>
      <protection locked="0"/>
    </xf>
    <xf numFmtId="39" fontId="5" fillId="0" borderId="22" xfId="4" applyNumberFormat="1" applyFont="1" applyBorder="1" applyAlignment="1" applyProtection="1">
      <alignment horizontal="center" vertical="center"/>
    </xf>
    <xf numFmtId="0" fontId="0" fillId="0" borderId="21" xfId="0" applyBorder="1" applyProtection="1">
      <protection locked="0"/>
    </xf>
    <xf numFmtId="166" fontId="0" fillId="0" borderId="22" xfId="4" applyNumberFormat="1" applyFont="1" applyBorder="1" applyAlignment="1" applyProtection="1">
      <alignment horizontal="center"/>
    </xf>
    <xf numFmtId="39" fontId="4" fillId="0" borderId="25" xfId="1" applyNumberFormat="1" applyFont="1" applyBorder="1" applyAlignment="1" applyProtection="1">
      <alignment vertical="center"/>
      <protection locked="0"/>
    </xf>
    <xf numFmtId="0" fontId="5" fillId="0" borderId="26" xfId="0" applyFont="1" applyBorder="1" applyProtection="1">
      <protection locked="0"/>
    </xf>
    <xf numFmtId="39" fontId="4" fillId="0" borderId="27" xfId="1" applyNumberFormat="1" applyFont="1" applyBorder="1" applyAlignment="1" applyProtection="1">
      <alignment vertical="center"/>
    </xf>
    <xf numFmtId="0" fontId="5" fillId="0" borderId="25" xfId="0" applyFont="1" applyBorder="1" applyProtection="1">
      <protection locked="0"/>
    </xf>
    <xf numFmtId="0" fontId="5" fillId="0" borderId="26" xfId="0" applyFont="1" applyBorder="1" applyAlignment="1" applyProtection="1">
      <alignment horizontal="right"/>
      <protection locked="0"/>
    </xf>
    <xf numFmtId="1" fontId="5" fillId="0" borderId="23" xfId="0" applyNumberFormat="1" applyFont="1" applyBorder="1" applyAlignment="1" applyProtection="1">
      <alignment horizontal="center"/>
      <protection locked="0"/>
    </xf>
    <xf numFmtId="1" fontId="5" fillId="0" borderId="25" xfId="0" applyNumberFormat="1" applyFont="1" applyBorder="1" applyAlignment="1" applyProtection="1">
      <alignment horizontal="center"/>
      <protection locked="0"/>
    </xf>
    <xf numFmtId="39" fontId="4" fillId="0" borderId="30" xfId="1" applyNumberFormat="1" applyFont="1" applyBorder="1" applyAlignment="1" applyProtection="1">
      <alignment vertical="center"/>
      <protection locked="0"/>
    </xf>
    <xf numFmtId="39" fontId="4" fillId="0" borderId="27" xfId="1" applyNumberFormat="1" applyFont="1" applyBorder="1" applyAlignment="1" applyProtection="1">
      <alignment vertical="center"/>
      <protection locked="0"/>
    </xf>
    <xf numFmtId="39" fontId="5" fillId="0" borderId="20" xfId="1" applyNumberFormat="1" applyFont="1" applyBorder="1" applyAlignment="1" applyProtection="1">
      <alignment vertical="center"/>
    </xf>
    <xf numFmtId="39" fontId="4" fillId="0" borderId="23" xfId="1" applyNumberFormat="1" applyFont="1" applyBorder="1" applyAlignment="1" applyProtection="1">
      <alignment vertical="center"/>
      <protection locked="0"/>
    </xf>
    <xf numFmtId="1" fontId="5" fillId="0" borderId="31" xfId="0" applyNumberFormat="1" applyFont="1" applyBorder="1" applyAlignment="1" applyProtection="1">
      <alignment horizontal="center"/>
      <protection locked="0"/>
    </xf>
    <xf numFmtId="39" fontId="4" fillId="0" borderId="32" xfId="1" applyNumberFormat="1" applyFont="1" applyBorder="1" applyAlignment="1" applyProtection="1">
      <alignment vertical="center"/>
      <protection locked="0"/>
    </xf>
    <xf numFmtId="39" fontId="4" fillId="0" borderId="31" xfId="1" applyNumberFormat="1" applyFont="1" applyBorder="1" applyAlignment="1" applyProtection="1">
      <alignment vertical="center"/>
      <protection locked="0"/>
    </xf>
    <xf numFmtId="39" fontId="5" fillId="0" borderId="9" xfId="1" applyNumberFormat="1" applyFont="1" applyBorder="1" applyAlignment="1" applyProtection="1">
      <alignment horizontal="center" vertical="center"/>
    </xf>
    <xf numFmtId="4" fontId="5" fillId="2" borderId="9" xfId="0" applyNumberFormat="1" applyFont="1" applyFill="1" applyBorder="1" applyProtection="1">
      <protection locked="0"/>
    </xf>
    <xf numFmtId="39" fontId="4" fillId="0" borderId="32" xfId="1" applyNumberFormat="1" applyFont="1" applyBorder="1" applyAlignment="1" applyProtection="1">
      <alignment vertical="center"/>
    </xf>
    <xf numFmtId="39" fontId="4" fillId="0" borderId="15" xfId="1" applyNumberFormat="1" applyFont="1" applyBorder="1" applyAlignment="1" applyProtection="1">
      <alignment vertical="center"/>
    </xf>
    <xf numFmtId="0" fontId="0" fillId="0" borderId="22" xfId="0" applyBorder="1" applyProtection="1">
      <protection locked="0"/>
    </xf>
    <xf numFmtId="0" fontId="0" fillId="0" borderId="26" xfId="0" applyBorder="1" applyProtection="1">
      <protection locked="0"/>
    </xf>
    <xf numFmtId="43" fontId="0" fillId="0" borderId="0" xfId="4" applyFont="1" applyBorder="1" applyAlignment="1" applyProtection="1">
      <protection locked="0"/>
    </xf>
    <xf numFmtId="39" fontId="0" fillId="0" borderId="33" xfId="4" applyNumberFormat="1" applyFont="1" applyBorder="1" applyAlignment="1" applyProtection="1"/>
    <xf numFmtId="0" fontId="0" fillId="0" borderId="28" xfId="0" applyBorder="1" applyProtection="1">
      <protection locked="0"/>
    </xf>
    <xf numFmtId="43" fontId="0" fillId="0" borderId="1" xfId="4" applyFont="1" applyBorder="1" applyAlignment="1" applyProtection="1">
      <protection locked="0"/>
    </xf>
    <xf numFmtId="39" fontId="0" fillId="0" borderId="29" xfId="4" applyNumberFormat="1" applyFont="1" applyBorder="1" applyAlignment="1" applyProtection="1">
      <alignment vertical="center"/>
    </xf>
    <xf numFmtId="39" fontId="0" fillId="0" borderId="21" xfId="4" applyNumberFormat="1" applyFont="1" applyBorder="1" applyAlignment="1" applyProtection="1">
      <alignment vertical="center"/>
      <protection locked="0"/>
    </xf>
    <xf numFmtId="39" fontId="0" fillId="0" borderId="22" xfId="4" applyNumberFormat="1" applyFont="1" applyBorder="1" applyAlignment="1" applyProtection="1">
      <alignment vertical="center"/>
      <protection locked="0"/>
    </xf>
    <xf numFmtId="0" fontId="4" fillId="0" borderId="28" xfId="0" applyFont="1" applyBorder="1" applyProtection="1">
      <protection locked="0"/>
    </xf>
    <xf numFmtId="0" fontId="4" fillId="0" borderId="26" xfId="0" applyFont="1" applyBorder="1" applyProtection="1">
      <protection locked="0"/>
    </xf>
    <xf numFmtId="0" fontId="4" fillId="0" borderId="26" xfId="0" applyFont="1" applyBorder="1" applyAlignment="1" applyProtection="1">
      <alignment vertical="center"/>
      <protection locked="0"/>
    </xf>
    <xf numFmtId="0" fontId="4" fillId="0" borderId="26" xfId="0" applyFont="1" applyBorder="1" applyAlignment="1" applyProtection="1">
      <alignment horizontal="left" vertical="center" indent="1"/>
      <protection locked="0"/>
    </xf>
    <xf numFmtId="39" fontId="0" fillId="0" borderId="1" xfId="4" applyNumberFormat="1" applyFont="1" applyBorder="1" applyAlignment="1" applyProtection="1">
      <alignment vertical="center"/>
      <protection locked="0"/>
    </xf>
    <xf numFmtId="39" fontId="0" fillId="0" borderId="29" xfId="4" applyNumberFormat="1" applyFont="1" applyBorder="1" applyAlignment="1" applyProtection="1"/>
    <xf numFmtId="0" fontId="5" fillId="0" borderId="34" xfId="0" applyFont="1" applyBorder="1" applyAlignment="1" applyProtection="1">
      <alignment vertical="center" wrapText="1"/>
      <protection locked="0"/>
    </xf>
    <xf numFmtId="39" fontId="5" fillId="0" borderId="35" xfId="4" applyNumberFormat="1" applyFont="1" applyBorder="1" applyAlignment="1" applyProtection="1">
      <alignment vertical="center"/>
    </xf>
    <xf numFmtId="39" fontId="5" fillId="0" borderId="36" xfId="4" applyNumberFormat="1" applyFont="1" applyBorder="1" applyAlignment="1" applyProtection="1">
      <alignment vertical="center"/>
    </xf>
    <xf numFmtId="0" fontId="5" fillId="0" borderId="34" xfId="0" applyFont="1" applyBorder="1" applyProtection="1">
      <protection locked="0"/>
    </xf>
    <xf numFmtId="0" fontId="0" fillId="0" borderId="35" xfId="0" applyBorder="1" applyProtection="1">
      <protection locked="0"/>
    </xf>
    <xf numFmtId="39" fontId="5" fillId="0" borderId="36" xfId="1" applyNumberFormat="1" applyFont="1" applyBorder="1" applyAlignment="1" applyProtection="1">
      <alignment horizontal="center"/>
    </xf>
    <xf numFmtId="17" fontId="5" fillId="0" borderId="37" xfId="0" applyNumberFormat="1" applyFont="1" applyBorder="1" applyAlignment="1">
      <alignment horizontal="center"/>
    </xf>
    <xf numFmtId="17" fontId="5" fillId="0" borderId="38" xfId="0" applyNumberFormat="1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1" fontId="5" fillId="0" borderId="12" xfId="0" applyNumberFormat="1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49" fontId="4" fillId="0" borderId="1" xfId="0" applyNumberFormat="1" applyFont="1" applyBorder="1"/>
    <xf numFmtId="49" fontId="0" fillId="0" borderId="1" xfId="0" applyNumberFormat="1" applyBorder="1"/>
    <xf numFmtId="0" fontId="2" fillId="0" borderId="0" xfId="0" applyFont="1"/>
    <xf numFmtId="0" fontId="5" fillId="0" borderId="1" xfId="0" applyFont="1" applyBorder="1" applyProtection="1">
      <protection locked="0"/>
    </xf>
    <xf numFmtId="49" fontId="7" fillId="0" borderId="2" xfId="0" applyNumberFormat="1" applyFont="1" applyBorder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1" fontId="5" fillId="0" borderId="0" xfId="0" applyNumberFormat="1" applyFont="1" applyAlignment="1" applyProtection="1">
      <alignment horizontal="right"/>
      <protection locked="0"/>
    </xf>
    <xf numFmtId="1" fontId="5" fillId="0" borderId="0" xfId="0" applyNumberFormat="1" applyFont="1" applyAlignment="1">
      <alignment horizontal="left"/>
    </xf>
    <xf numFmtId="0" fontId="16" fillId="0" borderId="0" xfId="0" applyFont="1" applyProtection="1">
      <protection locked="0"/>
    </xf>
    <xf numFmtId="0" fontId="17" fillId="0" borderId="2" xfId="0" applyFont="1" applyBorder="1" applyAlignment="1" applyProtection="1">
      <alignment horizontal="right"/>
      <protection locked="0"/>
    </xf>
    <xf numFmtId="0" fontId="18" fillId="0" borderId="0" xfId="0" applyFont="1" applyAlignment="1" applyProtection="1">
      <alignment horizontal="centerContinuous"/>
      <protection locked="0"/>
    </xf>
    <xf numFmtId="0" fontId="5" fillId="0" borderId="23" xfId="0" applyFont="1" applyBorder="1" applyAlignment="1" applyProtection="1">
      <alignment horizontal="center"/>
      <protection locked="0"/>
    </xf>
    <xf numFmtId="0" fontId="5" fillId="0" borderId="28" xfId="0" applyFont="1" applyBorder="1" applyAlignment="1" applyProtection="1">
      <alignment horizontal="center"/>
      <protection locked="0"/>
    </xf>
    <xf numFmtId="0" fontId="5" fillId="0" borderId="28" xfId="0" applyFont="1" applyBorder="1" applyProtection="1">
      <protection locked="0"/>
    </xf>
    <xf numFmtId="39" fontId="4" fillId="0" borderId="40" xfId="1" applyNumberFormat="1" applyFont="1" applyBorder="1" applyAlignment="1" applyProtection="1">
      <alignment vertical="center"/>
      <protection locked="0"/>
    </xf>
    <xf numFmtId="39" fontId="4" fillId="0" borderId="41" xfId="1" applyNumberFormat="1" applyFont="1" applyBorder="1" applyAlignment="1" applyProtection="1">
      <alignment vertical="center"/>
      <protection locked="0"/>
    </xf>
    <xf numFmtId="39" fontId="4" fillId="0" borderId="42" xfId="1" applyNumberFormat="1" applyFont="1" applyBorder="1" applyAlignment="1" applyProtection="1">
      <alignment vertical="center"/>
      <protection locked="0"/>
    </xf>
    <xf numFmtId="0" fontId="4" fillId="0" borderId="1" xfId="0" applyFont="1" applyBorder="1"/>
    <xf numFmtId="39" fontId="0" fillId="0" borderId="4" xfId="4" applyNumberFormat="1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/>
      <protection locked="0"/>
    </xf>
    <xf numFmtId="166" fontId="0" fillId="0" borderId="21" xfId="0" applyNumberFormat="1" applyBorder="1" applyAlignment="1">
      <alignment horizontal="center"/>
    </xf>
    <xf numFmtId="10" fontId="5" fillId="0" borderId="2" xfId="0" applyNumberFormat="1" applyFont="1" applyBorder="1" applyAlignment="1" applyProtection="1">
      <alignment horizontal="right"/>
      <protection locked="0"/>
    </xf>
    <xf numFmtId="0" fontId="5" fillId="0" borderId="21" xfId="0" applyFont="1" applyBorder="1" applyAlignment="1">
      <alignment horizontal="left"/>
    </xf>
    <xf numFmtId="0" fontId="5" fillId="6" borderId="20" xfId="0" applyFont="1" applyFill="1" applyBorder="1" applyAlignment="1" applyProtection="1">
      <alignment horizontal="left"/>
      <protection locked="0"/>
    </xf>
    <xf numFmtId="0" fontId="5" fillId="6" borderId="21" xfId="0" applyFont="1" applyFill="1" applyBorder="1" applyAlignment="1" applyProtection="1">
      <alignment horizontal="left"/>
      <protection locked="0"/>
    </xf>
    <xf numFmtId="39" fontId="5" fillId="6" borderId="20" xfId="1" applyNumberFormat="1" applyFont="1" applyFill="1" applyBorder="1" applyAlignment="1" applyProtection="1">
      <alignment vertical="center"/>
    </xf>
    <xf numFmtId="39" fontId="5" fillId="6" borderId="9" xfId="1" applyNumberFormat="1" applyFont="1" applyFill="1" applyBorder="1" applyAlignment="1" applyProtection="1">
      <alignment vertical="center"/>
    </xf>
    <xf numFmtId="39" fontId="5" fillId="6" borderId="22" xfId="1" applyNumberFormat="1" applyFont="1" applyFill="1" applyBorder="1" applyAlignment="1" applyProtection="1">
      <alignment vertical="center"/>
    </xf>
    <xf numFmtId="0" fontId="5" fillId="6" borderId="20" xfId="0" applyFont="1" applyFill="1" applyBorder="1" applyProtection="1">
      <protection locked="0"/>
    </xf>
    <xf numFmtId="0" fontId="5" fillId="6" borderId="21" xfId="0" applyFont="1" applyFill="1" applyBorder="1" applyProtection="1">
      <protection locked="0"/>
    </xf>
    <xf numFmtId="17" fontId="5" fillId="6" borderId="23" xfId="0" applyNumberFormat="1" applyFont="1" applyFill="1" applyBorder="1" applyAlignment="1">
      <alignment horizontal="center"/>
    </xf>
    <xf numFmtId="0" fontId="5" fillId="6" borderId="25" xfId="0" applyFont="1" applyFill="1" applyBorder="1" applyAlignment="1" applyProtection="1">
      <alignment horizontal="center"/>
      <protection locked="0"/>
    </xf>
    <xf numFmtId="1" fontId="5" fillId="6" borderId="28" xfId="0" applyNumberFormat="1" applyFont="1" applyFill="1" applyBorder="1" applyAlignment="1">
      <alignment horizontal="center"/>
    </xf>
    <xf numFmtId="1" fontId="5" fillId="6" borderId="15" xfId="0" applyNumberFormat="1" applyFont="1" applyFill="1" applyBorder="1" applyAlignment="1">
      <alignment horizontal="center"/>
    </xf>
    <xf numFmtId="1" fontId="5" fillId="6" borderId="29" xfId="0" applyNumberFormat="1" applyFont="1" applyFill="1" applyBorder="1" applyAlignment="1">
      <alignment horizontal="center"/>
    </xf>
    <xf numFmtId="0" fontId="5" fillId="6" borderId="29" xfId="0" applyFont="1" applyFill="1" applyBorder="1" applyAlignment="1" applyProtection="1">
      <alignment horizontal="center"/>
      <protection locked="0"/>
    </xf>
    <xf numFmtId="0" fontId="5" fillId="6" borderId="20" xfId="0" applyFont="1" applyFill="1" applyBorder="1" applyAlignment="1" applyProtection="1">
      <alignment vertical="center"/>
      <protection locked="0"/>
    </xf>
    <xf numFmtId="0" fontId="5" fillId="6" borderId="21" xfId="0" applyFont="1" applyFill="1" applyBorder="1" applyAlignment="1" applyProtection="1">
      <alignment horizontal="left" wrapText="1"/>
      <protection locked="0"/>
    </xf>
    <xf numFmtId="0" fontId="2" fillId="6" borderId="20" xfId="0" applyFont="1" applyFill="1" applyBorder="1" applyProtection="1">
      <protection locked="0"/>
    </xf>
    <xf numFmtId="0" fontId="2" fillId="6" borderId="21" xfId="0" applyFont="1" applyFill="1" applyBorder="1" applyProtection="1">
      <protection locked="0"/>
    </xf>
    <xf numFmtId="0" fontId="5" fillId="6" borderId="21" xfId="0" applyFont="1" applyFill="1" applyBorder="1" applyAlignment="1" applyProtection="1">
      <alignment horizontal="left" vertical="center" wrapText="1"/>
      <protection locked="0"/>
    </xf>
    <xf numFmtId="10" fontId="5" fillId="6" borderId="22" xfId="0" applyNumberFormat="1" applyFont="1" applyFill="1" applyBorder="1" applyAlignment="1">
      <alignment horizontal="center"/>
    </xf>
    <xf numFmtId="39" fontId="5" fillId="6" borderId="22" xfId="0" applyNumberFormat="1" applyFont="1" applyFill="1" applyBorder="1" applyProtection="1">
      <protection locked="0"/>
    </xf>
    <xf numFmtId="0" fontId="5" fillId="6" borderId="12" xfId="0" applyFont="1" applyFill="1" applyBorder="1" applyAlignment="1" applyProtection="1">
      <alignment horizontal="left"/>
      <protection locked="0"/>
    </xf>
    <xf numFmtId="0" fontId="4" fillId="6" borderId="2" xfId="0" applyFont="1" applyFill="1" applyBorder="1" applyProtection="1">
      <protection locked="0"/>
    </xf>
    <xf numFmtId="44" fontId="5" fillId="6" borderId="19" xfId="2" applyFont="1" applyFill="1" applyBorder="1" applyAlignment="1" applyProtection="1">
      <alignment horizontal="center" vertical="center"/>
    </xf>
    <xf numFmtId="39" fontId="2" fillId="6" borderId="9" xfId="1" applyNumberFormat="1" applyFont="1" applyFill="1" applyBorder="1" applyAlignment="1" applyProtection="1">
      <alignment horizontal="center" vertical="center"/>
    </xf>
    <xf numFmtId="43" fontId="2" fillId="0" borderId="0" xfId="1" applyFont="1"/>
    <xf numFmtId="10" fontId="5" fillId="0" borderId="22" xfId="0" applyNumberFormat="1" applyFont="1" applyBorder="1" applyAlignment="1">
      <alignment horizontal="center"/>
    </xf>
    <xf numFmtId="0" fontId="0" fillId="0" borderId="0" xfId="0" applyAlignment="1" applyProtection="1">
      <alignment horizontal="left" wrapText="1"/>
      <protection locked="0"/>
    </xf>
    <xf numFmtId="0" fontId="4" fillId="0" borderId="16" xfId="0" applyFont="1" applyBorder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4" fillId="0" borderId="18" xfId="0" applyFont="1" applyBorder="1" applyAlignment="1" applyProtection="1">
      <alignment horizontal="left" wrapText="1"/>
      <protection locked="0"/>
    </xf>
    <xf numFmtId="0" fontId="4" fillId="0" borderId="12" xfId="0" applyFont="1" applyBorder="1" applyAlignment="1" applyProtection="1">
      <alignment horizontal="left" wrapText="1"/>
      <protection locked="0"/>
    </xf>
    <xf numFmtId="0" fontId="4" fillId="0" borderId="2" xfId="0" applyFont="1" applyBorder="1" applyAlignment="1" applyProtection="1">
      <alignment horizontal="left" wrapText="1"/>
      <protection locked="0"/>
    </xf>
    <xf numFmtId="0" fontId="4" fillId="0" borderId="19" xfId="0" applyFont="1" applyBorder="1" applyAlignment="1" applyProtection="1">
      <alignment horizontal="left" wrapText="1"/>
      <protection locked="0"/>
    </xf>
    <xf numFmtId="0" fontId="16" fillId="0" borderId="0" xfId="0" applyFont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left"/>
      <protection locked="0"/>
    </xf>
    <xf numFmtId="0" fontId="5" fillId="0" borderId="21" xfId="0" applyFont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5" fillId="0" borderId="23" xfId="0" applyFont="1" applyBorder="1" applyAlignment="1" applyProtection="1">
      <alignment horizontal="left"/>
      <protection locked="0"/>
    </xf>
    <xf numFmtId="0" fontId="5" fillId="0" borderId="24" xfId="0" applyFont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</cellXfs>
  <cellStyles count="5">
    <cellStyle name="Comma" xfId="1" builtinId="3"/>
    <cellStyle name="Comma 2" xfId="4" xr:uid="{FBA300AD-4890-4850-A312-1196730C2D3D}"/>
    <cellStyle name="Currency" xfId="2" builtinId="4"/>
    <cellStyle name="Currency 2" xfId="3" xr:uid="{CFC1B154-A966-4212-874A-6F76ADEA0BC9}"/>
    <cellStyle name="Normal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Public%20Works\Hauler%20Reports\Copy%20of%20Quarterly%20Financial%20and%20Compliance%20Reports-v2018.xlsx" TargetMode="External"/><Relationship Id="rId1" Type="http://schemas.openxmlformats.org/officeDocument/2006/relationships/externalLinkPath" Target="/Public%20Works/Hauler%20Reports/Copy%20of%20Quarterly%20Financial%20and%20Compliance%20Reports-v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nancial &amp; Waste Tonnage"/>
      <sheetName val="Quarterly Compliance Report"/>
      <sheetName val="C Hauler Coll. Diver. Program"/>
      <sheetName val="D Material Recovery Diversion"/>
      <sheetName val="E Recycler &amp; Customer Diversion"/>
    </sheetNames>
    <sheetDataSet>
      <sheetData sheetId="0"/>
      <sheetData sheetId="1">
        <row r="8">
          <cell r="F8" t="str">
            <v>Total for</v>
          </cell>
        </row>
        <row r="9">
          <cell r="F9" t="str">
            <v>Quarter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3B1F3-60E1-4CBD-A65E-C66127128456}">
  <dimension ref="A1:E47"/>
  <sheetViews>
    <sheetView topLeftCell="A6" zoomScaleNormal="100" workbookViewId="0">
      <selection activeCell="I25" activeCellId="3" sqref="I10:I20 F21:I21 F23:I23 F25:I25"/>
    </sheetView>
  </sheetViews>
  <sheetFormatPr defaultRowHeight="15" x14ac:dyDescent="0.25"/>
  <cols>
    <col min="1" max="1" width="14.28515625" customWidth="1"/>
    <col min="2" max="2" width="19.28515625" customWidth="1"/>
    <col min="3" max="3" width="21.85546875" customWidth="1"/>
    <col min="4" max="4" width="15.28515625" bestFit="1" customWidth="1"/>
    <col min="5" max="5" width="16.7109375" customWidth="1"/>
  </cols>
  <sheetData>
    <row r="1" spans="1:5" ht="15.75" x14ac:dyDescent="0.25">
      <c r="A1" s="3"/>
      <c r="B1" s="28"/>
      <c r="C1" s="3"/>
      <c r="D1" s="3"/>
      <c r="E1" s="3"/>
    </row>
    <row r="2" spans="1:5" ht="18.75" thickBot="1" x14ac:dyDescent="0.3">
      <c r="A2" s="189" t="s">
        <v>128</v>
      </c>
      <c r="B2" s="190" t="s">
        <v>135</v>
      </c>
      <c r="C2" s="200" t="s">
        <v>132</v>
      </c>
      <c r="D2" s="190">
        <v>2024</v>
      </c>
      <c r="E2" s="29"/>
    </row>
    <row r="3" spans="1:5" ht="18.75" thickBot="1" x14ac:dyDescent="0.3">
      <c r="A3" s="3"/>
      <c r="B3" s="190" t="s">
        <v>129</v>
      </c>
      <c r="C3" s="3"/>
      <c r="E3" s="8"/>
    </row>
    <row r="4" spans="1:5" ht="18.75" thickBot="1" x14ac:dyDescent="0.3">
      <c r="A4" s="3"/>
      <c r="B4" s="190" t="s">
        <v>130</v>
      </c>
      <c r="C4" s="3"/>
      <c r="E4" s="30"/>
    </row>
    <row r="5" spans="1:5" ht="15.75" thickBot="1" x14ac:dyDescent="0.3">
      <c r="A5" s="3"/>
      <c r="B5" s="3"/>
      <c r="C5" s="3"/>
      <c r="D5" s="3"/>
      <c r="E5" s="3"/>
    </row>
    <row r="6" spans="1:5" x14ac:dyDescent="0.25">
      <c r="A6" s="31"/>
      <c r="B6" s="32"/>
      <c r="C6" s="33" t="s">
        <v>24</v>
      </c>
      <c r="D6" s="32"/>
      <c r="E6" s="34"/>
    </row>
    <row r="7" spans="1:5" x14ac:dyDescent="0.25">
      <c r="A7" s="35" t="s">
        <v>25</v>
      </c>
      <c r="B7" s="66" t="s">
        <v>26</v>
      </c>
      <c r="C7" s="66" t="s">
        <v>27</v>
      </c>
      <c r="D7" s="66" t="s">
        <v>28</v>
      </c>
      <c r="E7" s="36" t="s">
        <v>29</v>
      </c>
    </row>
    <row r="8" spans="1:5" x14ac:dyDescent="0.25">
      <c r="A8" s="37" t="str">
        <f>B2</f>
        <v>Month 1</v>
      </c>
      <c r="B8" s="38"/>
      <c r="C8" s="38"/>
      <c r="D8" s="38"/>
      <c r="E8" s="39">
        <f>SUM(B8:D8)</f>
        <v>0</v>
      </c>
    </row>
    <row r="9" spans="1:5" x14ac:dyDescent="0.25">
      <c r="A9" s="37" t="str">
        <f>B3</f>
        <v>Month 2</v>
      </c>
      <c r="B9" s="38"/>
      <c r="C9" s="38"/>
      <c r="D9" s="38"/>
      <c r="E9" s="39">
        <f>SUM(B9:D9)</f>
        <v>0</v>
      </c>
    </row>
    <row r="10" spans="1:5" x14ac:dyDescent="0.25">
      <c r="A10" s="37" t="str">
        <f>B4</f>
        <v>Month 3</v>
      </c>
      <c r="B10" s="38"/>
      <c r="C10" s="38"/>
      <c r="D10" s="38"/>
      <c r="E10" s="39">
        <f>SUM(B10:D10)</f>
        <v>0</v>
      </c>
    </row>
    <row r="11" spans="1:5" ht="15.75" thickBot="1" x14ac:dyDescent="0.3">
      <c r="A11" s="40" t="s">
        <v>29</v>
      </c>
      <c r="B11" s="41">
        <f>SUM(B8:B10)</f>
        <v>0</v>
      </c>
      <c r="C11" s="41">
        <f>SUM(C8:C10)</f>
        <v>0</v>
      </c>
      <c r="D11" s="41">
        <f>SUM(D8:D10)</f>
        <v>0</v>
      </c>
      <c r="E11" s="42">
        <f>SUM(E8:E10)</f>
        <v>0</v>
      </c>
    </row>
    <row r="12" spans="1:5" ht="15.75" thickBot="1" x14ac:dyDescent="0.3">
      <c r="A12" s="3"/>
      <c r="B12" s="43"/>
      <c r="C12" s="43"/>
      <c r="D12" s="43"/>
      <c r="E12" s="43"/>
    </row>
    <row r="13" spans="1:5" x14ac:dyDescent="0.25">
      <c r="A13" s="31"/>
      <c r="B13" s="44"/>
      <c r="C13" s="45" t="s">
        <v>30</v>
      </c>
      <c r="D13" s="44"/>
      <c r="E13" s="46"/>
    </row>
    <row r="14" spans="1:5" x14ac:dyDescent="0.25">
      <c r="A14" s="35" t="s">
        <v>25</v>
      </c>
      <c r="B14" s="67" t="s">
        <v>26</v>
      </c>
      <c r="C14" s="67" t="s">
        <v>27</v>
      </c>
      <c r="D14" s="67" t="s">
        <v>28</v>
      </c>
      <c r="E14" s="47" t="s">
        <v>29</v>
      </c>
    </row>
    <row r="15" spans="1:5" x14ac:dyDescent="0.25">
      <c r="A15" s="37" t="str">
        <f>B2</f>
        <v>Month 1</v>
      </c>
      <c r="B15" s="48"/>
      <c r="C15" s="48"/>
      <c r="D15" s="48"/>
      <c r="E15" s="49">
        <f>SUM(B15:D15)</f>
        <v>0</v>
      </c>
    </row>
    <row r="16" spans="1:5" x14ac:dyDescent="0.25">
      <c r="A16" s="37" t="str">
        <f>B3</f>
        <v>Month 2</v>
      </c>
      <c r="B16" s="48"/>
      <c r="C16" s="48"/>
      <c r="D16" s="48"/>
      <c r="E16" s="49">
        <f>SUM(B16:D16)</f>
        <v>0</v>
      </c>
    </row>
    <row r="17" spans="1:5" x14ac:dyDescent="0.25">
      <c r="A17" s="37" t="str">
        <f>B4</f>
        <v>Month 3</v>
      </c>
      <c r="B17" s="50"/>
      <c r="C17" s="50"/>
      <c r="D17" s="50"/>
      <c r="E17" s="49">
        <f>SUM(B17:D17)</f>
        <v>0</v>
      </c>
    </row>
    <row r="18" spans="1:5" ht="15.75" thickBot="1" x14ac:dyDescent="0.3">
      <c r="A18" s="51" t="s">
        <v>29</v>
      </c>
      <c r="B18" s="52">
        <f>SUM(B15:B17)</f>
        <v>0</v>
      </c>
      <c r="C18" s="52">
        <f>SUM(C15:C17)</f>
        <v>0</v>
      </c>
      <c r="D18" s="52">
        <f>SUM(D15:D17)</f>
        <v>0</v>
      </c>
      <c r="E18" s="53">
        <f>SUM(E15:E17)</f>
        <v>0</v>
      </c>
    </row>
    <row r="19" spans="1:5" ht="15.75" thickBot="1" x14ac:dyDescent="0.3">
      <c r="A19" s="54"/>
      <c r="B19" s="54"/>
      <c r="C19" s="54"/>
      <c r="D19" s="54"/>
      <c r="E19" s="54"/>
    </row>
    <row r="20" spans="1:5" x14ac:dyDescent="0.25">
      <c r="A20" s="31"/>
      <c r="B20" s="32"/>
      <c r="C20" s="33" t="s">
        <v>31</v>
      </c>
      <c r="D20" s="32"/>
      <c r="E20" s="34"/>
    </row>
    <row r="21" spans="1:5" ht="15.75" thickBot="1" x14ac:dyDescent="0.3">
      <c r="A21" s="55"/>
      <c r="B21" s="13" t="s">
        <v>32</v>
      </c>
      <c r="C21" s="3"/>
      <c r="D21" s="56">
        <f>+E11</f>
        <v>0</v>
      </c>
      <c r="E21" s="57" t="s">
        <v>33</v>
      </c>
    </row>
    <row r="22" spans="1:5" ht="15.75" thickBot="1" x14ac:dyDescent="0.3">
      <c r="A22" s="55"/>
      <c r="B22" s="13" t="s">
        <v>34</v>
      </c>
      <c r="C22" s="3"/>
      <c r="D22" s="58"/>
      <c r="E22" s="59"/>
    </row>
    <row r="23" spans="1:5" ht="15.75" thickBot="1" x14ac:dyDescent="0.3">
      <c r="A23" s="55"/>
      <c r="B23" s="13" t="s">
        <v>35</v>
      </c>
      <c r="C23" s="3"/>
      <c r="D23" s="60">
        <f>SUM(D21:D22)</f>
        <v>0</v>
      </c>
      <c r="E23" s="59"/>
    </row>
    <row r="24" spans="1:5" ht="15.75" thickBot="1" x14ac:dyDescent="0.3">
      <c r="A24" s="55"/>
      <c r="B24" s="13" t="s">
        <v>36</v>
      </c>
      <c r="C24" s="3"/>
      <c r="D24" s="203">
        <v>0.13500000000000001</v>
      </c>
      <c r="E24" s="59"/>
    </row>
    <row r="25" spans="1:5" ht="15.75" thickBot="1" x14ac:dyDescent="0.3">
      <c r="A25" s="55"/>
      <c r="B25" s="13" t="s">
        <v>37</v>
      </c>
      <c r="C25" s="3"/>
      <c r="D25" s="61">
        <f>ROUND((D23*D24),2)</f>
        <v>0</v>
      </c>
      <c r="E25" s="59"/>
    </row>
    <row r="26" spans="1:5" x14ac:dyDescent="0.25">
      <c r="A26" s="55"/>
      <c r="B26" s="13" t="s">
        <v>137</v>
      </c>
      <c r="C26" s="3"/>
      <c r="D26" s="229" t="e">
        <f>IF('2. Quarterly Compliance Report'!G40&gt;=0.5,'2. Quarterly Compliance Report'!G45*0,IF('2. Quarterly Compliance Report'!G40&gt;=0.4,'2. Quarterly Compliance Report'!G45*10,IF('2. Quarterly Compliance Report'!G40&gt;=0.3,'2. Quarterly Compliance Report'!G45*20,IF('2. Quarterly Compliance Report'!G40&gt;=0.2,'2. Quarterly Compliance Report'!G45*30,IF('2. Quarterly Compliance Report'!G40&gt;=0,'2. Quarterly Compliance Report'!G45*40)))))</f>
        <v>#DIV/0!</v>
      </c>
      <c r="E26" s="59"/>
    </row>
    <row r="27" spans="1:5" ht="15.75" thickBot="1" x14ac:dyDescent="0.3">
      <c r="A27" s="55"/>
      <c r="B27" s="13" t="s">
        <v>120</v>
      </c>
      <c r="C27" s="3"/>
      <c r="D27" s="58"/>
      <c r="E27" s="59"/>
    </row>
    <row r="28" spans="1:5" ht="15.75" thickBot="1" x14ac:dyDescent="0.3">
      <c r="A28" s="55"/>
      <c r="B28" s="13" t="s">
        <v>38</v>
      </c>
      <c r="C28" s="3"/>
      <c r="D28" s="58"/>
      <c r="E28" s="59"/>
    </row>
    <row r="29" spans="1:5" ht="15.75" thickBot="1" x14ac:dyDescent="0.3">
      <c r="A29" s="55"/>
      <c r="B29" s="13" t="s">
        <v>39</v>
      </c>
      <c r="C29" s="3"/>
      <c r="D29" s="60" t="e">
        <f>SUM(D25:D28)</f>
        <v>#DIV/0!</v>
      </c>
      <c r="E29" s="59"/>
    </row>
    <row r="30" spans="1:5" x14ac:dyDescent="0.25">
      <c r="A30" s="55"/>
      <c r="B30" s="13"/>
      <c r="C30" s="3"/>
      <c r="D30" s="62"/>
      <c r="E30" s="59"/>
    </row>
    <row r="31" spans="1:5" ht="12" customHeight="1" x14ac:dyDescent="0.25">
      <c r="A31" s="232" t="s">
        <v>134</v>
      </c>
      <c r="B31" s="233"/>
      <c r="C31" s="233"/>
      <c r="D31" s="233"/>
      <c r="E31" s="234"/>
    </row>
    <row r="32" spans="1:5" x14ac:dyDescent="0.25">
      <c r="A32" s="232"/>
      <c r="B32" s="233"/>
      <c r="C32" s="233"/>
      <c r="D32" s="233"/>
      <c r="E32" s="234"/>
    </row>
    <row r="33" spans="1:5" ht="15.75" thickBot="1" x14ac:dyDescent="0.3">
      <c r="A33" s="235"/>
      <c r="B33" s="236"/>
      <c r="C33" s="236"/>
      <c r="D33" s="236"/>
      <c r="E33" s="237"/>
    </row>
    <row r="34" spans="1:5" x14ac:dyDescent="0.25">
      <c r="A34" s="3"/>
      <c r="B34" s="3"/>
      <c r="C34" s="3"/>
      <c r="D34" s="3"/>
      <c r="E34" s="3"/>
    </row>
    <row r="35" spans="1:5" ht="27.75" customHeight="1" x14ac:dyDescent="0.25">
      <c r="A35" s="231" t="s">
        <v>131</v>
      </c>
      <c r="B35" s="231"/>
      <c r="C35" s="231"/>
      <c r="D35" s="231"/>
      <c r="E35" s="231"/>
    </row>
    <row r="36" spans="1:5" x14ac:dyDescent="0.25">
      <c r="A36" s="3"/>
      <c r="B36" s="3"/>
      <c r="C36" s="3"/>
      <c r="D36" s="3"/>
      <c r="E36" s="3"/>
    </row>
    <row r="37" spans="1:5" x14ac:dyDescent="0.25">
      <c r="A37" s="3"/>
      <c r="B37" s="3"/>
      <c r="C37" s="3"/>
      <c r="D37" s="3"/>
      <c r="E37" s="3"/>
    </row>
    <row r="38" spans="1:5" ht="15.75" thickBot="1" x14ac:dyDescent="0.3">
      <c r="A38" s="63"/>
      <c r="B38" s="63"/>
      <c r="C38" s="63"/>
      <c r="D38" s="63"/>
      <c r="E38" s="63"/>
    </row>
    <row r="39" spans="1:5" x14ac:dyDescent="0.25">
      <c r="A39" s="3" t="s">
        <v>40</v>
      </c>
      <c r="B39" s="3"/>
      <c r="C39" s="3" t="s">
        <v>41</v>
      </c>
      <c r="D39" s="3"/>
      <c r="E39" s="3" t="s">
        <v>42</v>
      </c>
    </row>
    <row r="40" spans="1:5" x14ac:dyDescent="0.25">
      <c r="A40" s="3"/>
      <c r="B40" s="3"/>
      <c r="C40" s="3"/>
      <c r="D40" s="3"/>
      <c r="E40" s="3"/>
    </row>
    <row r="41" spans="1:5" x14ac:dyDescent="0.25">
      <c r="A41" s="3"/>
      <c r="B41" s="3"/>
      <c r="C41" s="3"/>
      <c r="D41" s="3"/>
      <c r="E41" s="3"/>
    </row>
    <row r="42" spans="1:5" ht="15.75" thickBot="1" x14ac:dyDescent="0.3">
      <c r="A42" s="185" t="s">
        <v>127</v>
      </c>
      <c r="B42" s="63"/>
      <c r="C42" s="63"/>
      <c r="D42" s="63"/>
      <c r="E42" s="63"/>
    </row>
    <row r="43" spans="1:5" x14ac:dyDescent="0.25">
      <c r="A43" s="5" t="s">
        <v>43</v>
      </c>
      <c r="B43" s="3"/>
      <c r="C43" s="3"/>
      <c r="D43" s="64"/>
      <c r="E43" s="3" t="s">
        <v>44</v>
      </c>
    </row>
    <row r="44" spans="1:5" x14ac:dyDescent="0.25">
      <c r="A44" s="3"/>
      <c r="B44" s="3"/>
      <c r="C44" s="3"/>
      <c r="D44" s="64"/>
      <c r="E44" s="3"/>
    </row>
    <row r="45" spans="1:5" x14ac:dyDescent="0.25">
      <c r="A45" s="65" t="s">
        <v>125</v>
      </c>
      <c r="B45" s="3"/>
      <c r="C45" s="3"/>
      <c r="D45" s="3"/>
      <c r="E45" s="3"/>
    </row>
    <row r="46" spans="1:5" x14ac:dyDescent="0.25">
      <c r="B46" s="3"/>
      <c r="C46" s="3"/>
      <c r="D46" s="3"/>
      <c r="E46" s="3"/>
    </row>
    <row r="47" spans="1:5" x14ac:dyDescent="0.25">
      <c r="A47" s="65"/>
      <c r="B47" s="3"/>
      <c r="C47" s="3"/>
      <c r="D47" s="3"/>
      <c r="E47" s="3"/>
    </row>
  </sheetData>
  <protectedRanges>
    <protectedRange sqref="B2:B4 E2:E4" name="Range1"/>
  </protectedRanges>
  <mergeCells count="2">
    <mergeCell ref="A35:E35"/>
    <mergeCell ref="A31:E33"/>
  </mergeCells>
  <dataValidations count="2">
    <dataValidation type="decimal" allowBlank="1" showInputMessage="1" showErrorMessage="1" sqref="D23 B15:D17 B8:D10 D21 D25 D27:D29" xr:uid="{94D7F773-1787-4ED2-BF5C-8E6D6F11EE63}">
      <formula1>0</formula1>
      <formula2>1000000</formula2>
    </dataValidation>
    <dataValidation type="decimal" allowBlank="1" showInputMessage="1" showErrorMessage="1" sqref="D22" xr:uid="{B6A7E467-5DC8-4335-A6B6-3609C0B69F60}">
      <formula1>-1000000</formula1>
      <formula2>0</formula2>
    </dataValidation>
  </dataValidations>
  <pageMargins left="0.7" right="0.7" top="0.75" bottom="0.75" header="0.3" footer="0.3"/>
  <pageSetup scale="98" orientation="portrait" r:id="rId1"/>
  <headerFooter>
    <oddHeader>&amp;C&amp;"-,Bold"&amp;16CITY OF TORRANCE
&amp;14FINANCIAL &amp; WASTE TONNAGE QUARTERLY REPORT</oddHeader>
  </headerFooter>
  <rowBreaks count="1" manualBreakCount="1"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2481C-70A6-4445-98B6-925A4E8345FA}">
  <dimension ref="B1:J98"/>
  <sheetViews>
    <sheetView topLeftCell="A12" zoomScaleNormal="100" workbookViewId="0">
      <selection activeCell="F12" sqref="F12"/>
    </sheetView>
  </sheetViews>
  <sheetFormatPr defaultRowHeight="15" x14ac:dyDescent="0.25"/>
  <cols>
    <col min="1" max="1" width="2.5703125" customWidth="1"/>
    <col min="2" max="2" width="4.7109375" style="3" customWidth="1"/>
    <col min="3" max="3" width="48.140625" style="3" customWidth="1"/>
    <col min="4" max="6" width="13.28515625" style="3" customWidth="1"/>
    <col min="7" max="7" width="17" style="3" customWidth="1"/>
    <col min="8" max="8" width="18.140625" style="3" customWidth="1"/>
    <col min="9" max="10" width="9.140625" style="3"/>
  </cols>
  <sheetData>
    <row r="1" spans="2:10" ht="18" x14ac:dyDescent="0.25">
      <c r="B1" s="238" t="s">
        <v>0</v>
      </c>
      <c r="C1" s="238"/>
      <c r="D1" s="238"/>
      <c r="E1" s="238"/>
      <c r="F1" s="238"/>
      <c r="G1" s="238"/>
    </row>
    <row r="2" spans="2:10" ht="15.75" x14ac:dyDescent="0.25">
      <c r="B2" s="1"/>
      <c r="C2" s="2"/>
      <c r="D2" s="2"/>
      <c r="E2" s="2"/>
      <c r="F2" s="2"/>
      <c r="G2" s="2"/>
    </row>
    <row r="3" spans="2:10" ht="18" x14ac:dyDescent="0.25">
      <c r="B3" s="1" t="s">
        <v>1</v>
      </c>
      <c r="C3" s="191"/>
      <c r="D3" s="4"/>
      <c r="E3" s="4"/>
      <c r="F3" s="4"/>
      <c r="G3" s="4"/>
      <c r="H3" s="5"/>
      <c r="I3" s="5"/>
      <c r="J3" s="5"/>
    </row>
    <row r="4" spans="2:10" ht="15.75" x14ac:dyDescent="0.25">
      <c r="B4" s="1"/>
      <c r="C4" s="4"/>
      <c r="D4" s="4"/>
      <c r="E4" s="4"/>
      <c r="F4" s="4"/>
      <c r="G4" s="4"/>
      <c r="H4" s="5"/>
      <c r="I4" s="5"/>
      <c r="J4" s="5"/>
    </row>
    <row r="5" spans="2:10" x14ac:dyDescent="0.25">
      <c r="B5" s="8" t="s">
        <v>2</v>
      </c>
      <c r="C5" s="4"/>
      <c r="D5" s="4"/>
      <c r="E5" s="4"/>
      <c r="F5" s="4"/>
      <c r="G5" s="4"/>
      <c r="H5" s="5"/>
      <c r="I5" s="5"/>
      <c r="J5" s="5"/>
    </row>
    <row r="6" spans="2:10" x14ac:dyDescent="0.25">
      <c r="B6" s="181" t="str">
        <f>'1. Financial &amp; Waste Tonnage'!A42</f>
        <v>YOUR COMPANY NAME HERE</v>
      </c>
      <c r="C6" s="6"/>
      <c r="D6" s="7"/>
      <c r="E6" s="7"/>
      <c r="F6" s="184" t="s">
        <v>133</v>
      </c>
      <c r="G6" s="201">
        <f>'1. Financial &amp; Waste Tonnage'!D2</f>
        <v>2024</v>
      </c>
      <c r="H6" s="5"/>
      <c r="I6" s="5"/>
      <c r="J6" s="5"/>
    </row>
    <row r="7" spans="2:10" x14ac:dyDescent="0.25">
      <c r="B7" s="192"/>
      <c r="C7" s="9"/>
      <c r="D7" s="212" t="str">
        <f>'1. Financial &amp; Waste Tonnage'!B2</f>
        <v>Month 1</v>
      </c>
      <c r="E7" s="212" t="str">
        <f>'1. Financial &amp; Waste Tonnage'!B3</f>
        <v>Month 2</v>
      </c>
      <c r="F7" s="212" t="str">
        <f>'1. Financial &amp; Waste Tonnage'!B4</f>
        <v>Month 3</v>
      </c>
      <c r="G7" s="213" t="s">
        <v>3</v>
      </c>
      <c r="H7" s="9"/>
      <c r="I7" s="9"/>
      <c r="J7" s="9"/>
    </row>
    <row r="8" spans="2:10" x14ac:dyDescent="0.25">
      <c r="B8" s="193"/>
      <c r="C8" s="9"/>
      <c r="D8" s="214"/>
      <c r="E8" s="215"/>
      <c r="F8" s="216"/>
      <c r="G8" s="217" t="s">
        <v>4</v>
      </c>
      <c r="H8" s="9"/>
      <c r="I8" s="9"/>
      <c r="J8" s="9"/>
    </row>
    <row r="9" spans="2:10" x14ac:dyDescent="0.25">
      <c r="B9" s="242" t="s">
        <v>121</v>
      </c>
      <c r="C9" s="243"/>
      <c r="D9" s="142"/>
      <c r="E9" s="148"/>
      <c r="F9" s="143"/>
      <c r="G9" s="140"/>
      <c r="H9" s="9"/>
      <c r="I9" s="9"/>
      <c r="J9" s="9"/>
    </row>
    <row r="10" spans="2:10" x14ac:dyDescent="0.25">
      <c r="B10" s="138">
        <v>1</v>
      </c>
      <c r="C10" s="14"/>
      <c r="D10" s="144"/>
      <c r="E10" s="144"/>
      <c r="F10" s="144"/>
      <c r="G10" s="153">
        <f>SUM(D10:F10)</f>
        <v>0</v>
      </c>
      <c r="H10" s="13"/>
      <c r="I10" s="13"/>
      <c r="J10" s="13"/>
    </row>
    <row r="11" spans="2:10" x14ac:dyDescent="0.25">
      <c r="B11" s="138">
        <v>2</v>
      </c>
      <c r="C11" s="14"/>
      <c r="D11" s="144"/>
      <c r="E11" s="144"/>
      <c r="F11" s="144"/>
      <c r="G11" s="153">
        <f>SUM(D11:F11)</f>
        <v>0</v>
      </c>
      <c r="H11" s="13"/>
      <c r="I11" s="13"/>
      <c r="J11" s="13"/>
    </row>
    <row r="12" spans="2:10" x14ac:dyDescent="0.25">
      <c r="B12" s="141">
        <v>3</v>
      </c>
      <c r="C12" s="14"/>
      <c r="D12" s="144"/>
      <c r="E12" s="144"/>
      <c r="F12" s="144"/>
      <c r="G12" s="153">
        <f>SUM(D12:F12)</f>
        <v>0</v>
      </c>
      <c r="H12" s="13"/>
      <c r="I12" s="13"/>
      <c r="J12" s="13"/>
    </row>
    <row r="13" spans="2:10" x14ac:dyDescent="0.25">
      <c r="B13" s="141">
        <v>4</v>
      </c>
      <c r="C13" s="14"/>
      <c r="D13" s="144"/>
      <c r="E13" s="144"/>
      <c r="F13" s="144"/>
      <c r="G13" s="153">
        <f>SUM(D13:F13)</f>
        <v>0</v>
      </c>
      <c r="H13" s="5"/>
      <c r="I13" s="5"/>
      <c r="J13" s="5"/>
    </row>
    <row r="14" spans="2:10" x14ac:dyDescent="0.25">
      <c r="B14" s="141">
        <v>5</v>
      </c>
      <c r="C14" s="14"/>
      <c r="D14" s="144"/>
      <c r="E14" s="144"/>
      <c r="F14" s="144"/>
      <c r="G14" s="153">
        <f>SUM(D14:F14)</f>
        <v>0</v>
      </c>
      <c r="H14" s="5"/>
      <c r="I14" s="5"/>
      <c r="J14" s="5"/>
    </row>
    <row r="15" spans="2:10" x14ac:dyDescent="0.25">
      <c r="B15" s="141">
        <v>6</v>
      </c>
      <c r="C15" s="14"/>
      <c r="D15" s="144"/>
      <c r="E15" s="144"/>
      <c r="F15" s="144"/>
      <c r="G15" s="153">
        <f t="shared" ref="G15:G20" si="0">SUM(D15:F15)</f>
        <v>0</v>
      </c>
      <c r="H15" s="5"/>
      <c r="I15" s="5"/>
      <c r="J15" s="5"/>
    </row>
    <row r="16" spans="2:10" x14ac:dyDescent="0.25">
      <c r="B16" s="141">
        <v>7</v>
      </c>
      <c r="C16" s="14"/>
      <c r="D16" s="144"/>
      <c r="E16" s="144"/>
      <c r="F16" s="144"/>
      <c r="G16" s="153">
        <f t="shared" si="0"/>
        <v>0</v>
      </c>
      <c r="H16" s="5"/>
      <c r="I16" s="5"/>
      <c r="J16" s="5"/>
    </row>
    <row r="17" spans="2:10" x14ac:dyDescent="0.25">
      <c r="B17" s="141">
        <v>8</v>
      </c>
      <c r="C17" s="14"/>
      <c r="D17" s="144"/>
      <c r="E17" s="144"/>
      <c r="F17" s="144"/>
      <c r="G17" s="153">
        <f t="shared" si="0"/>
        <v>0</v>
      </c>
      <c r="H17" s="5"/>
      <c r="I17" s="5"/>
      <c r="J17" s="5"/>
    </row>
    <row r="18" spans="2:10" x14ac:dyDescent="0.25">
      <c r="B18" s="141">
        <v>9</v>
      </c>
      <c r="C18" s="14"/>
      <c r="D18" s="144"/>
      <c r="E18" s="144"/>
      <c r="F18" s="144"/>
      <c r="G18" s="153">
        <f t="shared" si="0"/>
        <v>0</v>
      </c>
      <c r="H18" s="5"/>
      <c r="I18" s="5"/>
      <c r="J18" s="5"/>
    </row>
    <row r="19" spans="2:10" x14ac:dyDescent="0.25">
      <c r="B19" s="141">
        <v>10</v>
      </c>
      <c r="C19" s="14"/>
      <c r="D19" s="144"/>
      <c r="E19" s="144"/>
      <c r="F19" s="144"/>
      <c r="G19" s="153">
        <f t="shared" si="0"/>
        <v>0</v>
      </c>
      <c r="H19" s="5"/>
      <c r="I19" s="5"/>
      <c r="J19" s="5"/>
    </row>
    <row r="20" spans="2:10" x14ac:dyDescent="0.25">
      <c r="B20" s="138">
        <v>11</v>
      </c>
      <c r="C20" s="14"/>
      <c r="D20" s="144"/>
      <c r="E20" s="144"/>
      <c r="F20" s="144"/>
      <c r="G20" s="154">
        <f t="shared" si="0"/>
        <v>0</v>
      </c>
      <c r="H20" s="5"/>
      <c r="I20" s="5"/>
      <c r="J20" s="5"/>
    </row>
    <row r="21" spans="2:10" x14ac:dyDescent="0.25">
      <c r="B21" s="205" t="s">
        <v>10</v>
      </c>
      <c r="C21" s="206" t="s">
        <v>23</v>
      </c>
      <c r="D21" s="207">
        <f>SUM(D10:D20)</f>
        <v>0</v>
      </c>
      <c r="E21" s="208">
        <f>SUM(E10:E20)</f>
        <v>0</v>
      </c>
      <c r="F21" s="209">
        <f>SUM(F10:F20)</f>
        <v>0</v>
      </c>
      <c r="G21" s="209">
        <f>F21+E21+D21</f>
        <v>0</v>
      </c>
      <c r="H21" s="9"/>
      <c r="I21" s="9"/>
      <c r="J21" s="9"/>
    </row>
    <row r="22" spans="2:10" x14ac:dyDescent="0.25">
      <c r="B22" s="5"/>
      <c r="C22" s="13"/>
      <c r="D22" s="15"/>
      <c r="E22" s="15"/>
      <c r="F22" s="15"/>
      <c r="G22" s="15"/>
      <c r="H22" s="5"/>
      <c r="I22" s="5"/>
      <c r="J22" s="5"/>
    </row>
    <row r="23" spans="2:10" x14ac:dyDescent="0.25">
      <c r="B23" s="242" t="s">
        <v>122</v>
      </c>
      <c r="C23" s="243"/>
      <c r="D23" s="147"/>
      <c r="E23" s="150"/>
      <c r="F23" s="137"/>
      <c r="G23" s="137"/>
      <c r="H23" s="5"/>
      <c r="I23" s="5"/>
      <c r="J23" s="5"/>
    </row>
    <row r="24" spans="2:10" x14ac:dyDescent="0.25">
      <c r="B24" s="138">
        <v>1</v>
      </c>
      <c r="C24" s="14" t="s">
        <v>116</v>
      </c>
      <c r="D24" s="144"/>
      <c r="E24" s="149"/>
      <c r="F24" s="145"/>
      <c r="G24" s="139">
        <f>SUM(D24:F24)</f>
        <v>0</v>
      </c>
      <c r="H24" s="13"/>
      <c r="I24" s="13"/>
      <c r="J24" s="13"/>
    </row>
    <row r="25" spans="2:10" x14ac:dyDescent="0.25">
      <c r="B25" s="194"/>
      <c r="C25" s="184"/>
      <c r="D25" s="195"/>
      <c r="E25" s="196"/>
      <c r="F25" s="197"/>
      <c r="G25" s="197"/>
      <c r="H25" s="13"/>
      <c r="I25" s="13"/>
      <c r="J25" s="13"/>
    </row>
    <row r="26" spans="2:10" x14ac:dyDescent="0.25">
      <c r="B26" s="210" t="s">
        <v>11</v>
      </c>
      <c r="C26" s="211" t="s">
        <v>12</v>
      </c>
      <c r="D26" s="207">
        <f>SUM(D24:D25)</f>
        <v>0</v>
      </c>
      <c r="E26" s="208">
        <f>SUM(E24:E25)</f>
        <v>0</v>
      </c>
      <c r="F26" s="209">
        <f>SUM(F24:F25)</f>
        <v>0</v>
      </c>
      <c r="G26" s="209">
        <f>D26+E26+F26</f>
        <v>0</v>
      </c>
      <c r="H26" s="13"/>
      <c r="I26" s="13"/>
      <c r="J26" s="13"/>
    </row>
    <row r="27" spans="2:10" x14ac:dyDescent="0.25">
      <c r="B27" s="13"/>
      <c r="C27" s="13"/>
      <c r="D27" s="16"/>
      <c r="E27" s="16"/>
      <c r="F27" s="16"/>
      <c r="G27" s="16"/>
      <c r="H27" s="13"/>
      <c r="I27" s="13"/>
      <c r="J27" s="13"/>
    </row>
    <row r="28" spans="2:10" ht="26.25" x14ac:dyDescent="0.25">
      <c r="B28" s="13" t="s">
        <v>118</v>
      </c>
      <c r="C28" s="129" t="s">
        <v>117</v>
      </c>
      <c r="D28" s="146">
        <f>SUM(D26,D21)</f>
        <v>0</v>
      </c>
      <c r="E28" s="125">
        <f>SUM(E26,E21)</f>
        <v>0</v>
      </c>
      <c r="F28" s="123">
        <f>SUM(F26,F21)</f>
        <v>0</v>
      </c>
      <c r="G28" s="123">
        <f>SUM(G26,G21)</f>
        <v>0</v>
      </c>
      <c r="H28" s="13"/>
      <c r="I28" s="13"/>
      <c r="J28" s="13"/>
    </row>
    <row r="29" spans="2:10" x14ac:dyDescent="0.25">
      <c r="B29" s="13"/>
      <c r="C29" s="13"/>
      <c r="D29" s="17"/>
      <c r="E29" s="17"/>
      <c r="F29" s="17"/>
      <c r="G29" s="17"/>
      <c r="H29" s="13"/>
      <c r="I29" s="13"/>
      <c r="J29" s="13"/>
    </row>
    <row r="30" spans="2:10" ht="26.25" x14ac:dyDescent="0.25">
      <c r="B30" s="218" t="s">
        <v>13</v>
      </c>
      <c r="C30" s="219" t="s">
        <v>14</v>
      </c>
      <c r="D30" s="208">
        <f>'C. Hauler Coll. Diver. Program'!D46</f>
        <v>0</v>
      </c>
      <c r="E30" s="208">
        <f>'C. Hauler Coll. Diver. Program'!E46</f>
        <v>0</v>
      </c>
      <c r="F30" s="208">
        <f>'C. Hauler Coll. Diver. Program'!F46</f>
        <v>0</v>
      </c>
      <c r="G30" s="209">
        <f>D30+E30+F30</f>
        <v>0</v>
      </c>
      <c r="H30" s="130"/>
      <c r="I30" s="13"/>
      <c r="J30" s="13"/>
    </row>
    <row r="31" spans="2:10" x14ac:dyDescent="0.25">
      <c r="D31" s="15"/>
      <c r="E31" s="15"/>
      <c r="F31" s="15"/>
      <c r="G31" s="17"/>
      <c r="H31" s="5"/>
    </row>
    <row r="32" spans="2:10" x14ac:dyDescent="0.25">
      <c r="B32" s="210" t="s">
        <v>15</v>
      </c>
      <c r="C32" s="206" t="s">
        <v>16</v>
      </c>
      <c r="D32" s="208">
        <f>'D. Material Recovery Diversion'!E63</f>
        <v>0</v>
      </c>
      <c r="E32" s="208">
        <f>'D. Material Recovery Diversion'!F63</f>
        <v>0</v>
      </c>
      <c r="F32" s="208">
        <f>'D. Material Recovery Diversion'!G63</f>
        <v>0</v>
      </c>
      <c r="G32" s="209">
        <f>F32+E32+D32</f>
        <v>0</v>
      </c>
      <c r="H32" s="5"/>
      <c r="I32" s="13"/>
      <c r="J32" s="13"/>
    </row>
    <row r="33" spans="2:10" x14ac:dyDescent="0.25">
      <c r="D33" s="19"/>
      <c r="E33" s="19"/>
      <c r="F33" s="19"/>
      <c r="G33" s="17"/>
      <c r="H33" s="5"/>
    </row>
    <row r="34" spans="2:10" ht="25.5" x14ac:dyDescent="0.25">
      <c r="B34" s="218" t="s">
        <v>17</v>
      </c>
      <c r="C34" s="222" t="s">
        <v>18</v>
      </c>
      <c r="D34" s="208">
        <f>'E1 Recycler &amp; Customer Diver.'!N43</f>
        <v>0</v>
      </c>
      <c r="E34" s="208">
        <f>'E2 Recycler &amp; Customer Diver.'!N43</f>
        <v>0</v>
      </c>
      <c r="F34" s="208">
        <f>'E3 Recycler &amp; Customer Diver.'!N43</f>
        <v>0</v>
      </c>
      <c r="G34" s="209">
        <f>SUM(D34:F34)</f>
        <v>0</v>
      </c>
      <c r="H34" s="5"/>
      <c r="I34" s="13"/>
      <c r="J34" s="13"/>
    </row>
    <row r="35" spans="2:10" x14ac:dyDescent="0.25">
      <c r="B35" s="18"/>
      <c r="C35" s="20"/>
      <c r="D35" s="21"/>
      <c r="E35" s="21"/>
      <c r="F35" s="21"/>
      <c r="G35" s="17"/>
      <c r="H35" s="13"/>
      <c r="I35" s="13"/>
      <c r="J35" s="13"/>
    </row>
    <row r="36" spans="2:10" x14ac:dyDescent="0.25">
      <c r="B36" s="220" t="s">
        <v>19</v>
      </c>
      <c r="C36" s="221" t="s">
        <v>107</v>
      </c>
      <c r="D36" s="228">
        <f>'F.  Edible Food Recovery'!F25</f>
        <v>0</v>
      </c>
      <c r="E36" s="228">
        <f>'F.  Edible Food Recovery'!G25</f>
        <v>0</v>
      </c>
      <c r="F36" s="228">
        <f>'F.  Edible Food Recovery'!H25</f>
        <v>0</v>
      </c>
      <c r="G36" s="209">
        <f>SUM(D36:F36)</f>
        <v>0</v>
      </c>
    </row>
    <row r="37" spans="2:10" x14ac:dyDescent="0.25">
      <c r="C37" s="13"/>
      <c r="D37" s="22"/>
      <c r="E37" s="22"/>
      <c r="F37" s="22"/>
      <c r="G37" s="17"/>
    </row>
    <row r="38" spans="2:10" x14ac:dyDescent="0.25">
      <c r="B38" s="239" t="s">
        <v>115</v>
      </c>
      <c r="C38" s="240"/>
      <c r="D38" s="151">
        <f>SUM(D30,D32,D34,D36)</f>
        <v>0</v>
      </c>
      <c r="E38" s="151">
        <f t="shared" ref="E38:F38" si="1">SUM(E30,E32,E34,E36)</f>
        <v>0</v>
      </c>
      <c r="F38" s="151">
        <f t="shared" si="1"/>
        <v>0</v>
      </c>
      <c r="G38" s="123">
        <f>SUM(G30,G32,G34,G36)</f>
        <v>0</v>
      </c>
    </row>
    <row r="39" spans="2:10" x14ac:dyDescent="0.25">
      <c r="C39" s="13"/>
      <c r="D39" s="13"/>
      <c r="E39" s="13"/>
      <c r="F39" s="13"/>
      <c r="G39" s="13"/>
    </row>
    <row r="40" spans="2:10" x14ac:dyDescent="0.25">
      <c r="B40" s="239" t="s">
        <v>119</v>
      </c>
      <c r="C40" s="240"/>
      <c r="D40" s="152"/>
      <c r="E40" s="152"/>
      <c r="F40" s="152"/>
      <c r="G40" s="230" t="e">
        <f>SUM(G38)/SUM(G28,G38)</f>
        <v>#DIV/0!</v>
      </c>
    </row>
    <row r="41" spans="2:10" x14ac:dyDescent="0.25">
      <c r="C41" s="13"/>
      <c r="D41" s="13"/>
      <c r="E41" s="13"/>
      <c r="F41" s="13"/>
      <c r="G41" s="13"/>
    </row>
    <row r="42" spans="2:10" x14ac:dyDescent="0.25">
      <c r="B42" s="239" t="s">
        <v>113</v>
      </c>
      <c r="C42" s="240"/>
      <c r="D42" s="124"/>
      <c r="E42" s="124"/>
      <c r="F42" s="124"/>
      <c r="G42" s="128">
        <v>0.5</v>
      </c>
    </row>
    <row r="43" spans="2:10" x14ac:dyDescent="0.25">
      <c r="B43" s="13"/>
      <c r="D43" s="23"/>
      <c r="E43" s="23"/>
      <c r="F43" s="23"/>
      <c r="G43" s="23"/>
    </row>
    <row r="44" spans="2:10" x14ac:dyDescent="0.25">
      <c r="B44" s="68" t="s">
        <v>20</v>
      </c>
      <c r="C44" s="135"/>
      <c r="D44" s="124"/>
      <c r="E44" s="135"/>
      <c r="F44" s="204" t="e">
        <f>IF(G44&gt;=0,"Goal is met","Goal not met")</f>
        <v>#DIV/0!</v>
      </c>
      <c r="G44" s="223" t="e">
        <f>G40-G42</f>
        <v>#DIV/0!</v>
      </c>
    </row>
    <row r="45" spans="2:10" x14ac:dyDescent="0.25">
      <c r="C45" s="210" t="s">
        <v>136</v>
      </c>
      <c r="D45" s="211"/>
      <c r="E45" s="211"/>
      <c r="F45" s="211"/>
      <c r="G45" s="224">
        <f>SUM(G28,G38)*G42-SUM(G38)</f>
        <v>0</v>
      </c>
    </row>
    <row r="46" spans="2:10" ht="15.75" thickBot="1" x14ac:dyDescent="0.3"/>
    <row r="47" spans="2:10" ht="15.75" thickBot="1" x14ac:dyDescent="0.3">
      <c r="B47" s="13"/>
      <c r="C47" s="173" t="s">
        <v>21</v>
      </c>
      <c r="D47" s="174"/>
      <c r="E47" s="174"/>
      <c r="F47" s="174"/>
      <c r="G47" s="175">
        <f>+G21+G26</f>
        <v>0</v>
      </c>
    </row>
    <row r="48" spans="2:10" ht="15.75" thickBot="1" x14ac:dyDescent="0.3">
      <c r="B48" s="5"/>
      <c r="C48" s="225" t="s">
        <v>22</v>
      </c>
      <c r="D48" s="226"/>
      <c r="E48" s="226"/>
      <c r="F48" s="226"/>
      <c r="G48" s="227">
        <f>ROUND((G47*0.7),2)</f>
        <v>0</v>
      </c>
      <c r="H48" s="5"/>
      <c r="I48" s="5"/>
      <c r="J48" s="5"/>
    </row>
    <row r="49" spans="2:10" x14ac:dyDescent="0.25">
      <c r="B49" s="5"/>
      <c r="C49" s="5"/>
      <c r="D49" s="5"/>
      <c r="E49" s="5"/>
      <c r="F49" s="5"/>
      <c r="G49" s="5"/>
      <c r="H49" s="5"/>
      <c r="I49" s="5"/>
      <c r="J49" s="5"/>
    </row>
    <row r="50" spans="2:10" x14ac:dyDescent="0.25">
      <c r="B50" s="244" t="s">
        <v>114</v>
      </c>
      <c r="C50" s="244"/>
      <c r="D50" s="244"/>
      <c r="E50" s="244"/>
      <c r="F50" s="244"/>
      <c r="G50" s="244"/>
      <c r="H50" s="244"/>
      <c r="I50" s="244"/>
      <c r="J50" s="244"/>
    </row>
    <row r="51" spans="2:10" x14ac:dyDescent="0.25">
      <c r="B51" s="5"/>
      <c r="C51" s="5"/>
      <c r="D51" s="5"/>
      <c r="E51" s="5"/>
      <c r="F51" s="5"/>
      <c r="G51" s="5"/>
      <c r="H51" s="5"/>
      <c r="I51" s="5"/>
      <c r="J51" s="5"/>
    </row>
    <row r="52" spans="2:10" ht="28.5" customHeight="1" x14ac:dyDescent="0.25">
      <c r="B52" s="25"/>
      <c r="C52" s="241"/>
      <c r="D52" s="241"/>
      <c r="E52" s="241"/>
      <c r="F52" s="241"/>
      <c r="G52" s="241"/>
      <c r="H52" s="25"/>
      <c r="I52" s="25"/>
      <c r="J52" s="25"/>
    </row>
    <row r="53" spans="2:10" x14ac:dyDescent="0.25">
      <c r="B53" s="25"/>
      <c r="C53" s="25"/>
      <c r="D53" s="25"/>
      <c r="E53" s="25"/>
      <c r="F53" s="25"/>
      <c r="G53" s="25"/>
      <c r="H53" s="25"/>
      <c r="I53" s="25"/>
      <c r="J53" s="25"/>
    </row>
    <row r="54" spans="2:10" x14ac:dyDescent="0.25">
      <c r="B54" s="25"/>
      <c r="C54" s="25"/>
      <c r="D54" s="25"/>
      <c r="E54" s="25"/>
      <c r="F54" s="25"/>
      <c r="G54" s="25"/>
      <c r="H54" s="25"/>
      <c r="I54" s="25"/>
      <c r="J54" s="25"/>
    </row>
    <row r="55" spans="2:10" x14ac:dyDescent="0.25">
      <c r="B55" s="25"/>
      <c r="C55" s="5"/>
      <c r="D55" s="25"/>
      <c r="E55" s="25"/>
      <c r="F55" s="25"/>
      <c r="G55" s="25"/>
      <c r="H55" s="25"/>
      <c r="I55" s="25"/>
      <c r="J55" s="25"/>
    </row>
    <row r="56" spans="2:10" x14ac:dyDescent="0.25">
      <c r="B56" s="25"/>
      <c r="C56" s="25"/>
      <c r="D56" s="25"/>
      <c r="E56" s="25"/>
      <c r="F56" s="25"/>
      <c r="G56" s="25"/>
      <c r="H56" s="25"/>
      <c r="I56" s="25"/>
      <c r="J56" s="25"/>
    </row>
    <row r="57" spans="2:10" x14ac:dyDescent="0.25">
      <c r="B57" s="25"/>
      <c r="C57" s="25"/>
      <c r="D57" s="25"/>
      <c r="E57" s="25"/>
      <c r="F57" s="25"/>
      <c r="G57" s="25"/>
      <c r="H57" s="25"/>
      <c r="I57" s="25"/>
      <c r="J57" s="25"/>
    </row>
    <row r="58" spans="2:10" x14ac:dyDescent="0.25">
      <c r="B58" s="25"/>
      <c r="C58" s="25"/>
      <c r="D58" s="25"/>
      <c r="E58" s="25"/>
      <c r="F58" s="25"/>
      <c r="G58" s="25"/>
      <c r="H58" s="25"/>
      <c r="I58" s="25"/>
      <c r="J58" s="25"/>
    </row>
    <row r="59" spans="2:10" x14ac:dyDescent="0.25">
      <c r="B59" s="25"/>
      <c r="C59" s="25"/>
      <c r="D59" s="25"/>
      <c r="E59" s="25"/>
      <c r="F59" s="25"/>
      <c r="G59" s="25"/>
      <c r="H59" s="25"/>
      <c r="I59" s="25"/>
      <c r="J59" s="25"/>
    </row>
    <row r="60" spans="2:10" x14ac:dyDescent="0.25">
      <c r="B60" s="25"/>
      <c r="C60" s="25"/>
      <c r="D60" s="25"/>
      <c r="E60" s="25"/>
      <c r="F60" s="25"/>
      <c r="G60" s="25"/>
      <c r="H60" s="25"/>
      <c r="I60" s="25"/>
      <c r="J60" s="25"/>
    </row>
    <row r="61" spans="2:10" x14ac:dyDescent="0.25">
      <c r="B61" s="25"/>
      <c r="C61" s="25"/>
      <c r="D61" s="25"/>
      <c r="E61" s="25"/>
      <c r="F61" s="25"/>
      <c r="G61" s="25"/>
      <c r="H61" s="25"/>
      <c r="I61" s="25"/>
      <c r="J61" s="25"/>
    </row>
    <row r="62" spans="2:10" x14ac:dyDescent="0.25">
      <c r="B62" s="25"/>
      <c r="C62" s="25"/>
      <c r="D62" s="25"/>
      <c r="E62" s="25"/>
      <c r="F62" s="25"/>
      <c r="G62" s="25"/>
      <c r="H62" s="25"/>
      <c r="I62" s="25"/>
      <c r="J62" s="25"/>
    </row>
    <row r="63" spans="2:10" x14ac:dyDescent="0.25">
      <c r="B63" s="25"/>
      <c r="C63" s="25"/>
      <c r="D63" s="25"/>
      <c r="E63" s="25"/>
      <c r="F63" s="25"/>
      <c r="G63" s="25"/>
      <c r="H63" s="25"/>
      <c r="I63" s="25"/>
      <c r="J63" s="25"/>
    </row>
    <row r="64" spans="2:10" x14ac:dyDescent="0.25">
      <c r="B64" s="25"/>
      <c r="C64" s="25"/>
      <c r="D64" s="25"/>
      <c r="E64" s="25"/>
      <c r="F64" s="25"/>
      <c r="G64" s="25"/>
      <c r="H64" s="25"/>
      <c r="I64" s="25"/>
      <c r="J64" s="25"/>
    </row>
    <row r="65" spans="2:10" x14ac:dyDescent="0.25">
      <c r="B65" s="25"/>
      <c r="C65" s="25"/>
      <c r="D65" s="25"/>
      <c r="E65" s="25"/>
      <c r="F65" s="25"/>
      <c r="G65" s="25"/>
      <c r="H65" s="25"/>
      <c r="I65" s="25"/>
      <c r="J65" s="25"/>
    </row>
    <row r="66" spans="2:10" x14ac:dyDescent="0.25">
      <c r="B66" s="25"/>
      <c r="C66" s="25"/>
      <c r="D66" s="25"/>
      <c r="E66" s="25"/>
      <c r="F66" s="25"/>
      <c r="G66" s="25"/>
      <c r="H66" s="25"/>
      <c r="I66" s="25"/>
      <c r="J66" s="25"/>
    </row>
    <row r="67" spans="2:10" x14ac:dyDescent="0.25">
      <c r="B67" s="25"/>
      <c r="C67" s="25"/>
      <c r="D67" s="25"/>
      <c r="E67" s="25"/>
      <c r="F67" s="25"/>
      <c r="G67" s="25"/>
      <c r="H67" s="25"/>
      <c r="I67" s="25"/>
      <c r="J67" s="25"/>
    </row>
    <row r="68" spans="2:10" x14ac:dyDescent="0.25">
      <c r="B68" s="25"/>
      <c r="C68" s="25"/>
      <c r="D68" s="25"/>
      <c r="E68" s="25"/>
      <c r="F68" s="25"/>
      <c r="G68" s="25"/>
      <c r="H68" s="25"/>
      <c r="I68" s="25"/>
      <c r="J68" s="25"/>
    </row>
    <row r="69" spans="2:10" x14ac:dyDescent="0.25">
      <c r="B69" s="25"/>
      <c r="C69" s="25"/>
      <c r="D69" s="25"/>
      <c r="E69" s="25"/>
      <c r="F69" s="25"/>
      <c r="G69" s="25"/>
      <c r="H69" s="25"/>
      <c r="I69" s="25"/>
      <c r="J69" s="25"/>
    </row>
    <row r="70" spans="2:10" x14ac:dyDescent="0.25">
      <c r="B70" s="25"/>
      <c r="C70" s="25"/>
      <c r="D70" s="25"/>
      <c r="E70" s="25"/>
      <c r="F70" s="25"/>
      <c r="G70" s="25"/>
      <c r="H70" s="25"/>
      <c r="I70" s="25"/>
      <c r="J70" s="25"/>
    </row>
    <row r="71" spans="2:10" x14ac:dyDescent="0.25">
      <c r="B71" s="25"/>
      <c r="C71" s="25"/>
      <c r="D71" s="25"/>
      <c r="E71" s="25"/>
      <c r="F71" s="25"/>
      <c r="G71" s="25"/>
      <c r="H71" s="25"/>
      <c r="I71" s="25"/>
      <c r="J71" s="25"/>
    </row>
    <row r="72" spans="2:10" x14ac:dyDescent="0.25">
      <c r="B72" s="25"/>
      <c r="C72" s="25"/>
      <c r="D72" s="25"/>
      <c r="E72" s="25"/>
      <c r="F72" s="25"/>
      <c r="G72" s="25"/>
      <c r="H72" s="25"/>
      <c r="I72" s="25"/>
      <c r="J72" s="25"/>
    </row>
    <row r="73" spans="2:10" x14ac:dyDescent="0.25">
      <c r="B73" s="25"/>
      <c r="C73" s="25"/>
      <c r="D73" s="25"/>
      <c r="E73" s="25"/>
      <c r="F73" s="25"/>
      <c r="G73" s="25"/>
      <c r="H73" s="25"/>
      <c r="I73" s="25"/>
      <c r="J73" s="25"/>
    </row>
    <row r="74" spans="2:10" x14ac:dyDescent="0.25">
      <c r="B74" s="25"/>
      <c r="C74" s="25"/>
      <c r="D74" s="25"/>
      <c r="E74" s="25"/>
      <c r="F74" s="25"/>
      <c r="G74" s="25"/>
      <c r="H74" s="25"/>
      <c r="I74" s="25"/>
      <c r="J74" s="25"/>
    </row>
    <row r="75" spans="2:10" x14ac:dyDescent="0.25">
      <c r="B75" s="25"/>
      <c r="C75" s="25"/>
      <c r="D75" s="25"/>
      <c r="E75" s="25"/>
      <c r="F75" s="25"/>
      <c r="G75" s="26"/>
      <c r="H75" s="25"/>
      <c r="I75" s="25"/>
      <c r="J75" s="25"/>
    </row>
    <row r="76" spans="2:10" x14ac:dyDescent="0.25">
      <c r="B76" s="25"/>
      <c r="C76" s="27"/>
      <c r="D76" s="25"/>
      <c r="E76" s="25"/>
      <c r="F76" s="25"/>
      <c r="G76" s="25"/>
      <c r="H76" s="25"/>
      <c r="I76" s="25"/>
      <c r="J76" s="25"/>
    </row>
    <row r="77" spans="2:10" x14ac:dyDescent="0.25">
      <c r="B77" s="25"/>
      <c r="C77" s="27"/>
      <c r="D77" s="25"/>
      <c r="E77" s="25"/>
      <c r="F77" s="25"/>
      <c r="G77" s="25"/>
      <c r="H77" s="25"/>
      <c r="I77" s="25"/>
      <c r="J77" s="25"/>
    </row>
    <row r="78" spans="2:10" x14ac:dyDescent="0.25">
      <c r="B78" s="25"/>
      <c r="C78" s="27"/>
      <c r="D78" s="25"/>
      <c r="E78" s="25"/>
      <c r="F78" s="25"/>
      <c r="G78" s="25"/>
      <c r="H78" s="25"/>
      <c r="I78" s="25"/>
      <c r="J78" s="25"/>
    </row>
    <row r="79" spans="2:10" x14ac:dyDescent="0.25">
      <c r="B79" s="25"/>
      <c r="C79" s="25"/>
      <c r="D79" s="25"/>
      <c r="E79" s="25"/>
      <c r="F79" s="25"/>
      <c r="G79" s="25"/>
      <c r="H79" s="25"/>
      <c r="I79" s="25"/>
      <c r="J79" s="25"/>
    </row>
    <row r="80" spans="2:10" x14ac:dyDescent="0.25">
      <c r="B80" s="25"/>
      <c r="C80" s="25"/>
      <c r="D80" s="25"/>
      <c r="E80" s="25"/>
      <c r="F80" s="25"/>
      <c r="G80" s="25"/>
      <c r="H80" s="25"/>
      <c r="I80" s="25"/>
      <c r="J80" s="25"/>
    </row>
    <row r="81" spans="2:10" x14ac:dyDescent="0.25">
      <c r="B81" s="25"/>
      <c r="C81" s="25"/>
      <c r="D81" s="25"/>
      <c r="E81" s="25"/>
      <c r="F81" s="25"/>
      <c r="G81" s="25"/>
      <c r="H81" s="25"/>
      <c r="I81" s="25"/>
      <c r="J81" s="25"/>
    </row>
    <row r="82" spans="2:10" x14ac:dyDescent="0.25">
      <c r="B82" s="25"/>
      <c r="C82" s="25"/>
      <c r="D82" s="25"/>
      <c r="E82" s="25"/>
      <c r="F82" s="25"/>
      <c r="G82" s="25"/>
      <c r="H82" s="25"/>
      <c r="I82" s="25"/>
      <c r="J82" s="25"/>
    </row>
    <row r="98" spans="7:7" x14ac:dyDescent="0.25">
      <c r="G98" s="26"/>
    </row>
  </sheetData>
  <mergeCells count="8">
    <mergeCell ref="B1:G1"/>
    <mergeCell ref="B38:C38"/>
    <mergeCell ref="B40:C40"/>
    <mergeCell ref="C52:G52"/>
    <mergeCell ref="B9:C9"/>
    <mergeCell ref="B23:C23"/>
    <mergeCell ref="B42:C42"/>
    <mergeCell ref="B50:J50"/>
  </mergeCells>
  <conditionalFormatting sqref="G44">
    <cfRule type="cellIs" dxfId="0" priority="10" operator="greaterThan">
      <formula>0.001</formula>
    </cfRule>
  </conditionalFormatting>
  <dataValidations count="1">
    <dataValidation type="decimal" allowBlank="1" showInputMessage="1" showErrorMessage="1" sqref="D24:F25" xr:uid="{19708780-1972-4347-932A-9495C5957516}">
      <formula1>0</formula1>
      <formula2>1000000</formula2>
    </dataValidation>
  </dataValidations>
  <pageMargins left="0.7" right="0.7" top="0.75" bottom="0.7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5202D-E5B3-4F9F-ADA4-30F5A24D0076}">
  <dimension ref="B1:G105"/>
  <sheetViews>
    <sheetView topLeftCell="A6" zoomScaleNormal="100" workbookViewId="0">
      <selection activeCell="F12" sqref="F12"/>
    </sheetView>
  </sheetViews>
  <sheetFormatPr defaultRowHeight="15" x14ac:dyDescent="0.25"/>
  <cols>
    <col min="1" max="1" width="2.5703125" customWidth="1"/>
    <col min="2" max="2" width="5.28515625" style="9" customWidth="1"/>
    <col min="3" max="3" width="33.7109375" style="3" customWidth="1"/>
    <col min="4" max="4" width="13.7109375" style="3" customWidth="1"/>
    <col min="5" max="5" width="13" style="3" customWidth="1"/>
    <col min="6" max="6" width="13.140625" style="3" customWidth="1"/>
    <col min="7" max="7" width="13.28515625" style="3" customWidth="1"/>
  </cols>
  <sheetData>
    <row r="1" spans="2:7" ht="15.75" x14ac:dyDescent="0.25">
      <c r="B1" s="246" t="s">
        <v>0</v>
      </c>
      <c r="C1" s="246"/>
      <c r="D1" s="246"/>
      <c r="E1" s="246"/>
      <c r="F1" s="246"/>
      <c r="G1" s="246"/>
    </row>
    <row r="2" spans="2:7" ht="15.75" x14ac:dyDescent="0.25">
      <c r="B2" s="1"/>
      <c r="C2" s="2"/>
      <c r="D2" s="2"/>
      <c r="E2" s="2"/>
      <c r="F2" s="2"/>
      <c r="G2" s="2"/>
    </row>
    <row r="3" spans="2:7" ht="15.75" x14ac:dyDescent="0.25">
      <c r="B3" s="246" t="s">
        <v>123</v>
      </c>
      <c r="C3" s="246"/>
      <c r="D3" s="246"/>
      <c r="E3" s="246"/>
      <c r="F3" s="246"/>
      <c r="G3" s="246"/>
    </row>
    <row r="4" spans="2:7" x14ac:dyDescent="0.25">
      <c r="B4" s="8"/>
      <c r="C4" s="5"/>
      <c r="D4" s="5"/>
      <c r="E4" s="5"/>
      <c r="F4" s="5"/>
      <c r="G4" s="5"/>
    </row>
    <row r="5" spans="2:7" x14ac:dyDescent="0.25">
      <c r="B5" s="8" t="s">
        <v>2</v>
      </c>
      <c r="C5" s="4"/>
      <c r="D5" s="186" t="s">
        <v>133</v>
      </c>
      <c r="E5" s="4">
        <f>'1. Financial &amp; Waste Tonnage'!D2</f>
        <v>2024</v>
      </c>
      <c r="G5" s="4"/>
    </row>
    <row r="6" spans="2:7" x14ac:dyDescent="0.25">
      <c r="B6" s="181" t="str">
        <f>'1. Financial &amp; Waste Tonnage'!A42</f>
        <v>YOUR COMPANY NAME HERE</v>
      </c>
      <c r="C6" s="6"/>
      <c r="D6" s="7"/>
      <c r="E6" s="7"/>
      <c r="F6" s="184"/>
      <c r="G6" s="7"/>
    </row>
    <row r="7" spans="2:7" ht="15.75" thickBot="1" x14ac:dyDescent="0.3">
      <c r="B7" s="8"/>
      <c r="C7" s="5"/>
      <c r="D7" s="5"/>
      <c r="E7" s="5"/>
      <c r="F7" s="5"/>
      <c r="G7" s="5"/>
    </row>
    <row r="8" spans="2:7" x14ac:dyDescent="0.25">
      <c r="C8" s="9"/>
      <c r="D8" s="176" t="str">
        <f>'1. Financial &amp; Waste Tonnage'!B2</f>
        <v>Month 1</v>
      </c>
      <c r="E8" s="177" t="str">
        <f>'1. Financial &amp; Waste Tonnage'!B3</f>
        <v>Month 2</v>
      </c>
      <c r="F8" s="177" t="str">
        <f>'1. Financial &amp; Waste Tonnage'!B4</f>
        <v>Month 3</v>
      </c>
      <c r="G8" s="178" t="str">
        <f>+'[1]Quarterly Compliance Report'!F8</f>
        <v>Total for</v>
      </c>
    </row>
    <row r="9" spans="2:7" ht="15.75" thickBot="1" x14ac:dyDescent="0.3">
      <c r="C9" s="9"/>
      <c r="D9" s="179"/>
      <c r="E9" s="11"/>
      <c r="F9" s="11"/>
      <c r="G9" s="180" t="str">
        <f>+'[1]Quarterly Compliance Report'!F9</f>
        <v>Quarter</v>
      </c>
    </row>
    <row r="11" spans="2:7" x14ac:dyDescent="0.25">
      <c r="C11" s="68" t="s">
        <v>45</v>
      </c>
      <c r="D11" s="135"/>
      <c r="E11" s="135"/>
      <c r="F11" s="135"/>
      <c r="G11" s="155"/>
    </row>
    <row r="12" spans="2:7" x14ac:dyDescent="0.25">
      <c r="C12" s="156" t="s">
        <v>46</v>
      </c>
      <c r="D12" s="157"/>
      <c r="E12" s="157"/>
      <c r="F12" s="157"/>
      <c r="G12" s="158">
        <f>SUM(D12:F12)</f>
        <v>0</v>
      </c>
    </row>
    <row r="13" spans="2:7" x14ac:dyDescent="0.25">
      <c r="C13" s="156" t="s">
        <v>47</v>
      </c>
      <c r="D13" s="157"/>
      <c r="E13" s="157"/>
      <c r="F13" s="157"/>
      <c r="G13" s="158">
        <f>SUM(D13:F13)</f>
        <v>0</v>
      </c>
    </row>
    <row r="14" spans="2:7" x14ac:dyDescent="0.25">
      <c r="C14" s="159" t="s">
        <v>48</v>
      </c>
      <c r="D14" s="160"/>
      <c r="E14" s="160"/>
      <c r="F14" s="160"/>
      <c r="G14" s="161">
        <f>SUM(D14:F14)</f>
        <v>0</v>
      </c>
    </row>
    <row r="15" spans="2:7" x14ac:dyDescent="0.25">
      <c r="C15" s="68" t="s">
        <v>49</v>
      </c>
      <c r="D15" s="69">
        <f>SUM(D12:D14)</f>
        <v>0</v>
      </c>
      <c r="E15" s="69">
        <f>SUM(E12:E14)</f>
        <v>0</v>
      </c>
      <c r="F15" s="69">
        <f>SUM(F12:F14)</f>
        <v>0</v>
      </c>
      <c r="G15" s="70">
        <f>SUM(D15:F15)</f>
        <v>0</v>
      </c>
    </row>
    <row r="16" spans="2:7" x14ac:dyDescent="0.25">
      <c r="C16" s="13"/>
      <c r="D16" s="71"/>
      <c r="E16" s="71"/>
      <c r="F16" s="71"/>
      <c r="G16" s="71"/>
    </row>
    <row r="17" spans="2:7" x14ac:dyDescent="0.25">
      <c r="C17" s="68" t="s">
        <v>50</v>
      </c>
      <c r="D17" s="162"/>
      <c r="E17" s="162"/>
      <c r="F17" s="162"/>
      <c r="G17" s="163"/>
    </row>
    <row r="18" spans="2:7" x14ac:dyDescent="0.25">
      <c r="C18" s="164" t="s">
        <v>51</v>
      </c>
      <c r="D18" s="160"/>
      <c r="E18" s="160"/>
      <c r="F18" s="160"/>
      <c r="G18" s="161">
        <f>SUM(D18:F18)</f>
        <v>0</v>
      </c>
    </row>
    <row r="19" spans="2:7" x14ac:dyDescent="0.25">
      <c r="B19" s="72"/>
      <c r="C19" s="73" t="s">
        <v>52</v>
      </c>
      <c r="D19" s="69">
        <f>SUM(D18)</f>
        <v>0</v>
      </c>
      <c r="E19" s="69">
        <f>SUM(E18)</f>
        <v>0</v>
      </c>
      <c r="F19" s="69">
        <f>SUM(F18)</f>
        <v>0</v>
      </c>
      <c r="G19" s="69">
        <f>SUM(D19:F19)</f>
        <v>0</v>
      </c>
    </row>
    <row r="20" spans="2:7" x14ac:dyDescent="0.25">
      <c r="B20" s="72"/>
      <c r="C20" s="18"/>
      <c r="D20" s="74"/>
      <c r="E20" s="74"/>
      <c r="F20" s="74"/>
      <c r="G20" s="74"/>
    </row>
    <row r="21" spans="2:7" x14ac:dyDescent="0.25">
      <c r="B21" s="72"/>
      <c r="C21" s="73" t="s">
        <v>53</v>
      </c>
      <c r="D21" s="162"/>
      <c r="E21" s="162"/>
      <c r="F21" s="162"/>
      <c r="G21" s="163"/>
    </row>
    <row r="22" spans="2:7" x14ac:dyDescent="0.25">
      <c r="C22" s="156" t="s">
        <v>54</v>
      </c>
      <c r="D22" s="157"/>
      <c r="E22" s="157"/>
      <c r="F22" s="157"/>
      <c r="G22" s="158">
        <f>SUM(D22:F22)</f>
        <v>0</v>
      </c>
    </row>
    <row r="23" spans="2:7" x14ac:dyDescent="0.25">
      <c r="C23" s="156" t="s">
        <v>55</v>
      </c>
      <c r="D23" s="157"/>
      <c r="E23" s="157"/>
      <c r="F23" s="157"/>
      <c r="G23" s="158">
        <f>SUM(D23:F23)</f>
        <v>0</v>
      </c>
    </row>
    <row r="24" spans="2:7" x14ac:dyDescent="0.25">
      <c r="C24" s="159" t="s">
        <v>56</v>
      </c>
      <c r="D24" s="160"/>
      <c r="E24" s="160"/>
      <c r="F24" s="160"/>
      <c r="G24" s="161">
        <f>SUM(D24:F24)</f>
        <v>0</v>
      </c>
    </row>
    <row r="25" spans="2:7" x14ac:dyDescent="0.25">
      <c r="C25" s="73" t="s">
        <v>57</v>
      </c>
      <c r="D25" s="69">
        <f>SUM(D22:D24)</f>
        <v>0</v>
      </c>
      <c r="E25" s="69">
        <f>SUM(E22:E24)</f>
        <v>0</v>
      </c>
      <c r="F25" s="69">
        <f>SUM(F22:F24)</f>
        <v>0</v>
      </c>
      <c r="G25" s="70">
        <f>SUM(D25:F25)</f>
        <v>0</v>
      </c>
    </row>
    <row r="26" spans="2:7" x14ac:dyDescent="0.25">
      <c r="C26" s="18"/>
      <c r="D26" s="71"/>
      <c r="E26" s="71"/>
      <c r="F26" s="71"/>
      <c r="G26" s="71"/>
    </row>
    <row r="27" spans="2:7" x14ac:dyDescent="0.25">
      <c r="C27" s="73" t="s">
        <v>58</v>
      </c>
      <c r="D27" s="162"/>
      <c r="E27" s="162"/>
      <c r="F27" s="162"/>
      <c r="G27" s="163"/>
    </row>
    <row r="28" spans="2:7" x14ac:dyDescent="0.25">
      <c r="C28" s="156" t="s">
        <v>59</v>
      </c>
      <c r="D28" s="157"/>
      <c r="E28" s="157"/>
      <c r="F28" s="157"/>
      <c r="G28" s="158">
        <f>SUM(D28:F28)</f>
        <v>0</v>
      </c>
    </row>
    <row r="29" spans="2:7" x14ac:dyDescent="0.25">
      <c r="C29" s="165" t="s">
        <v>60</v>
      </c>
      <c r="D29" s="157"/>
      <c r="E29" s="157"/>
      <c r="F29" s="157"/>
      <c r="G29" s="158">
        <f>SUM(D29:F29)</f>
        <v>0</v>
      </c>
    </row>
    <row r="30" spans="2:7" x14ac:dyDescent="0.25">
      <c r="C30" s="164" t="s">
        <v>61</v>
      </c>
      <c r="D30" s="160"/>
      <c r="E30" s="160"/>
      <c r="F30" s="160"/>
      <c r="G30" s="161">
        <f>SUM(D30:F30)</f>
        <v>0</v>
      </c>
    </row>
    <row r="31" spans="2:7" x14ac:dyDescent="0.25">
      <c r="B31" s="72"/>
      <c r="C31" s="73" t="s">
        <v>62</v>
      </c>
      <c r="D31" s="69">
        <f>SUM(D28:D30)</f>
        <v>0</v>
      </c>
      <c r="E31" s="69">
        <f>SUM(E28:E30)</f>
        <v>0</v>
      </c>
      <c r="F31" s="69">
        <f>SUM(F28:F30)</f>
        <v>0</v>
      </c>
      <c r="G31" s="70">
        <f>SUM(D31:F31)</f>
        <v>0</v>
      </c>
    </row>
    <row r="32" spans="2:7" x14ac:dyDescent="0.25">
      <c r="B32" s="72"/>
      <c r="C32" s="18"/>
      <c r="D32" s="74"/>
      <c r="E32" s="74"/>
      <c r="F32" s="74"/>
      <c r="G32" s="74"/>
    </row>
    <row r="33" spans="2:7" x14ac:dyDescent="0.25">
      <c r="B33" s="72"/>
      <c r="C33" s="73" t="s">
        <v>63</v>
      </c>
      <c r="D33" s="162"/>
      <c r="E33" s="162"/>
      <c r="F33" s="162"/>
      <c r="G33" s="163"/>
    </row>
    <row r="34" spans="2:7" x14ac:dyDescent="0.25">
      <c r="B34" s="72"/>
      <c r="C34" s="166" t="s">
        <v>64</v>
      </c>
      <c r="D34" s="157"/>
      <c r="E34" s="157"/>
      <c r="F34" s="157"/>
      <c r="G34" s="158">
        <f>SUM(D34:F34)</f>
        <v>0</v>
      </c>
    </row>
    <row r="35" spans="2:7" x14ac:dyDescent="0.25">
      <c r="B35" s="72"/>
      <c r="C35" s="166" t="s">
        <v>65</v>
      </c>
      <c r="D35" s="157"/>
      <c r="E35" s="157"/>
      <c r="F35" s="157"/>
      <c r="G35" s="158">
        <f>SUM(D35:F35)</f>
        <v>0</v>
      </c>
    </row>
    <row r="36" spans="2:7" x14ac:dyDescent="0.25">
      <c r="B36" s="72"/>
      <c r="C36" s="167" t="s">
        <v>124</v>
      </c>
      <c r="D36" s="157"/>
      <c r="E36" s="157"/>
      <c r="F36" s="157"/>
      <c r="G36" s="158">
        <f>SUM(D36:F36)</f>
        <v>0</v>
      </c>
    </row>
    <row r="37" spans="2:7" x14ac:dyDescent="0.25">
      <c r="C37" s="159" t="s">
        <v>66</v>
      </c>
      <c r="D37" s="160"/>
      <c r="E37" s="160"/>
      <c r="F37" s="160"/>
      <c r="G37" s="161">
        <f>SUM(D37:F37)</f>
        <v>0</v>
      </c>
    </row>
    <row r="38" spans="2:7" x14ac:dyDescent="0.25">
      <c r="B38" s="72"/>
      <c r="C38" s="73" t="s">
        <v>67</v>
      </c>
      <c r="D38" s="69">
        <f>SUM(D34:D37)</f>
        <v>0</v>
      </c>
      <c r="E38" s="69">
        <f>SUM(E34:E37)</f>
        <v>0</v>
      </c>
      <c r="F38" s="69">
        <f>SUM(F34:F37)</f>
        <v>0</v>
      </c>
      <c r="G38" s="70">
        <f>SUM(D38:F38)</f>
        <v>0</v>
      </c>
    </row>
    <row r="39" spans="2:7" x14ac:dyDescent="0.25">
      <c r="D39" s="71"/>
      <c r="E39" s="71"/>
      <c r="F39" s="71"/>
      <c r="G39" s="71"/>
    </row>
    <row r="40" spans="2:7" x14ac:dyDescent="0.25">
      <c r="C40" s="68" t="s">
        <v>68</v>
      </c>
      <c r="D40" s="162"/>
      <c r="E40" s="162"/>
      <c r="F40" s="162"/>
      <c r="G40" s="163"/>
    </row>
    <row r="41" spans="2:7" x14ac:dyDescent="0.25">
      <c r="C41" s="165" t="s">
        <v>69</v>
      </c>
      <c r="D41" s="74"/>
      <c r="E41" s="74"/>
      <c r="F41" s="74"/>
      <c r="G41" s="158">
        <f>SUM(D41:F41)</f>
        <v>0</v>
      </c>
    </row>
    <row r="42" spans="2:7" x14ac:dyDescent="0.25">
      <c r="C42" s="165" t="s">
        <v>70</v>
      </c>
      <c r="D42" s="74"/>
      <c r="E42" s="74"/>
      <c r="F42" s="74"/>
      <c r="G42" s="158">
        <f t="shared" ref="G42:G43" si="0">SUM(D42:F42)</f>
        <v>0</v>
      </c>
    </row>
    <row r="43" spans="2:7" x14ac:dyDescent="0.25">
      <c r="C43" s="164" t="s">
        <v>71</v>
      </c>
      <c r="D43" s="168"/>
      <c r="E43" s="168"/>
      <c r="F43" s="168"/>
      <c r="G43" s="169">
        <f t="shared" si="0"/>
        <v>0</v>
      </c>
    </row>
    <row r="44" spans="2:7" x14ac:dyDescent="0.25">
      <c r="B44" s="72"/>
      <c r="C44" s="73" t="s">
        <v>72</v>
      </c>
      <c r="D44" s="69">
        <f>SUM(D41:D43)</f>
        <v>0</v>
      </c>
      <c r="E44" s="69">
        <f>SUM(E41:E43)</f>
        <v>0</v>
      </c>
      <c r="F44" s="69">
        <f>SUM(F41:F43)</f>
        <v>0</v>
      </c>
      <c r="G44" s="70">
        <f>SUM(D44:F44)</f>
        <v>0</v>
      </c>
    </row>
    <row r="45" spans="2:7" ht="15.75" thickBot="1" x14ac:dyDescent="0.3">
      <c r="B45" s="72"/>
      <c r="C45" s="18"/>
      <c r="D45" s="74"/>
      <c r="E45" s="74"/>
      <c r="F45" s="74"/>
      <c r="G45" s="74"/>
    </row>
    <row r="46" spans="2:7" ht="26.25" thickBot="1" x14ac:dyDescent="0.3">
      <c r="B46" s="75" t="s">
        <v>13</v>
      </c>
      <c r="C46" s="170" t="s">
        <v>73</v>
      </c>
      <c r="D46" s="171">
        <f>+D15+D19+D25+D31+D38+D44</f>
        <v>0</v>
      </c>
      <c r="E46" s="171">
        <f>+E15+E19+E25+E31+E38+E44</f>
        <v>0</v>
      </c>
      <c r="F46" s="171">
        <f>+F15+F19+F25+F31+F38+F44</f>
        <v>0</v>
      </c>
      <c r="G46" s="172">
        <f>+G15+G19+G25+G31+G38+G44</f>
        <v>0</v>
      </c>
    </row>
    <row r="47" spans="2:7" x14ac:dyDescent="0.25">
      <c r="D47" s="71"/>
      <c r="E47" s="71"/>
      <c r="F47" s="71"/>
      <c r="G47" s="71"/>
    </row>
    <row r="48" spans="2:7" ht="29.25" customHeight="1" x14ac:dyDescent="0.25">
      <c r="B48" s="245"/>
      <c r="C48" s="245"/>
      <c r="D48" s="245"/>
      <c r="E48" s="245"/>
      <c r="F48" s="245"/>
      <c r="G48" s="245"/>
    </row>
    <row r="49" spans="4:7" x14ac:dyDescent="0.25">
      <c r="D49" s="71"/>
      <c r="E49" s="71"/>
      <c r="F49" s="71"/>
      <c r="G49" s="71"/>
    </row>
    <row r="50" spans="4:7" x14ac:dyDescent="0.25">
      <c r="D50" s="71"/>
      <c r="E50" s="71"/>
      <c r="F50" s="71"/>
      <c r="G50" s="71"/>
    </row>
    <row r="51" spans="4:7" x14ac:dyDescent="0.25">
      <c r="D51" s="71"/>
      <c r="E51" s="71"/>
      <c r="F51" s="71"/>
      <c r="G51" s="71"/>
    </row>
    <row r="52" spans="4:7" x14ac:dyDescent="0.25">
      <c r="D52" s="71"/>
      <c r="E52" s="71"/>
      <c r="F52" s="71"/>
      <c r="G52" s="71"/>
    </row>
    <row r="53" spans="4:7" x14ac:dyDescent="0.25">
      <c r="D53" s="71"/>
      <c r="E53" s="71"/>
      <c r="F53" s="71"/>
      <c r="G53" s="71"/>
    </row>
    <row r="54" spans="4:7" x14ac:dyDescent="0.25">
      <c r="D54" s="71"/>
      <c r="E54" s="71"/>
      <c r="F54" s="71"/>
      <c r="G54" s="71"/>
    </row>
    <row r="55" spans="4:7" x14ac:dyDescent="0.25">
      <c r="D55" s="71"/>
      <c r="E55" s="71"/>
      <c r="F55" s="71"/>
      <c r="G55" s="71"/>
    </row>
    <row r="56" spans="4:7" x14ac:dyDescent="0.25">
      <c r="D56" s="71"/>
      <c r="E56" s="71"/>
      <c r="F56" s="71"/>
      <c r="G56" s="71"/>
    </row>
    <row r="57" spans="4:7" x14ac:dyDescent="0.25">
      <c r="D57" s="71"/>
      <c r="E57" s="71"/>
      <c r="F57" s="71"/>
      <c r="G57" s="71"/>
    </row>
    <row r="58" spans="4:7" x14ac:dyDescent="0.25">
      <c r="D58" s="71"/>
      <c r="E58" s="71"/>
      <c r="F58" s="71"/>
      <c r="G58" s="71"/>
    </row>
    <row r="59" spans="4:7" x14ac:dyDescent="0.25">
      <c r="D59" s="71"/>
      <c r="E59" s="71"/>
      <c r="F59" s="71"/>
      <c r="G59" s="71"/>
    </row>
    <row r="60" spans="4:7" x14ac:dyDescent="0.25">
      <c r="D60" s="71"/>
      <c r="E60" s="71"/>
      <c r="F60" s="71"/>
      <c r="G60" s="71"/>
    </row>
    <row r="61" spans="4:7" x14ac:dyDescent="0.25">
      <c r="D61" s="71"/>
      <c r="E61" s="71"/>
      <c r="F61" s="71"/>
      <c r="G61" s="71"/>
    </row>
    <row r="62" spans="4:7" x14ac:dyDescent="0.25">
      <c r="D62" s="71"/>
      <c r="E62" s="71"/>
      <c r="F62" s="71"/>
      <c r="G62" s="71"/>
    </row>
    <row r="63" spans="4:7" x14ac:dyDescent="0.25">
      <c r="D63" s="71"/>
      <c r="E63" s="71"/>
      <c r="F63" s="71"/>
      <c r="G63" s="71"/>
    </row>
    <row r="64" spans="4:7" x14ac:dyDescent="0.25">
      <c r="D64" s="71"/>
      <c r="E64" s="71"/>
      <c r="F64" s="71"/>
      <c r="G64" s="71"/>
    </row>
    <row r="65" spans="4:7" x14ac:dyDescent="0.25">
      <c r="D65" s="71"/>
      <c r="E65" s="71"/>
      <c r="F65" s="71"/>
      <c r="G65" s="71"/>
    </row>
    <row r="66" spans="4:7" x14ac:dyDescent="0.25">
      <c r="D66" s="71"/>
      <c r="E66" s="71"/>
      <c r="F66" s="71"/>
      <c r="G66" s="71"/>
    </row>
    <row r="67" spans="4:7" x14ac:dyDescent="0.25">
      <c r="D67" s="71"/>
      <c r="E67" s="71"/>
      <c r="F67" s="71"/>
      <c r="G67" s="71"/>
    </row>
    <row r="68" spans="4:7" x14ac:dyDescent="0.25">
      <c r="D68" s="71"/>
      <c r="E68" s="71"/>
      <c r="F68" s="71"/>
      <c r="G68" s="71"/>
    </row>
    <row r="69" spans="4:7" x14ac:dyDescent="0.25">
      <c r="D69" s="71"/>
      <c r="E69" s="71"/>
      <c r="F69" s="71"/>
      <c r="G69" s="71"/>
    </row>
    <row r="70" spans="4:7" x14ac:dyDescent="0.25">
      <c r="D70" s="71"/>
      <c r="E70" s="71"/>
      <c r="F70" s="71"/>
      <c r="G70" s="71"/>
    </row>
    <row r="71" spans="4:7" x14ac:dyDescent="0.25">
      <c r="D71" s="71"/>
      <c r="E71" s="71"/>
      <c r="F71" s="71"/>
      <c r="G71" s="71"/>
    </row>
    <row r="72" spans="4:7" x14ac:dyDescent="0.25">
      <c r="D72" s="71"/>
      <c r="E72" s="71"/>
      <c r="F72" s="71"/>
      <c r="G72" s="71"/>
    </row>
    <row r="73" spans="4:7" x14ac:dyDescent="0.25">
      <c r="D73" s="77"/>
      <c r="E73" s="77"/>
      <c r="F73" s="77"/>
      <c r="G73" s="77"/>
    </row>
    <row r="74" spans="4:7" x14ac:dyDescent="0.25">
      <c r="D74" s="77"/>
      <c r="E74" s="77"/>
      <c r="F74" s="77"/>
      <c r="G74" s="77"/>
    </row>
    <row r="75" spans="4:7" x14ac:dyDescent="0.25">
      <c r="D75" s="77"/>
      <c r="E75" s="77"/>
      <c r="F75" s="77"/>
      <c r="G75" s="77"/>
    </row>
    <row r="76" spans="4:7" x14ac:dyDescent="0.25">
      <c r="D76" s="77"/>
      <c r="E76" s="77"/>
      <c r="F76" s="77"/>
      <c r="G76" s="77"/>
    </row>
    <row r="77" spans="4:7" x14ac:dyDescent="0.25">
      <c r="D77" s="77"/>
      <c r="E77" s="77"/>
      <c r="F77" s="77"/>
      <c r="G77" s="77"/>
    </row>
    <row r="78" spans="4:7" x14ac:dyDescent="0.25">
      <c r="D78" s="77"/>
      <c r="E78" s="77"/>
      <c r="F78" s="77"/>
      <c r="G78" s="77"/>
    </row>
    <row r="79" spans="4:7" x14ac:dyDescent="0.25">
      <c r="D79" s="77"/>
      <c r="E79" s="77"/>
      <c r="F79" s="77"/>
      <c r="G79" s="77"/>
    </row>
    <row r="80" spans="4:7" x14ac:dyDescent="0.25">
      <c r="D80" s="77"/>
      <c r="E80" s="77"/>
      <c r="F80" s="77"/>
      <c r="G80" s="77"/>
    </row>
    <row r="81" spans="4:7" x14ac:dyDescent="0.25">
      <c r="D81" s="77"/>
      <c r="E81" s="77"/>
      <c r="F81" s="77"/>
      <c r="G81" s="77"/>
    </row>
    <row r="82" spans="4:7" x14ac:dyDescent="0.25">
      <c r="D82" s="77"/>
      <c r="E82" s="77"/>
      <c r="F82" s="77"/>
      <c r="G82" s="77"/>
    </row>
    <row r="83" spans="4:7" x14ac:dyDescent="0.25">
      <c r="D83" s="77"/>
      <c r="E83" s="77"/>
      <c r="F83" s="77"/>
      <c r="G83" s="77"/>
    </row>
    <row r="84" spans="4:7" x14ac:dyDescent="0.25">
      <c r="D84" s="77"/>
      <c r="E84" s="77"/>
      <c r="F84" s="77"/>
      <c r="G84" s="77"/>
    </row>
    <row r="85" spans="4:7" x14ac:dyDescent="0.25">
      <c r="D85" s="77"/>
      <c r="E85" s="77"/>
      <c r="F85" s="77"/>
      <c r="G85" s="77"/>
    </row>
    <row r="86" spans="4:7" x14ac:dyDescent="0.25">
      <c r="D86" s="77"/>
      <c r="E86" s="77"/>
      <c r="F86" s="77"/>
      <c r="G86" s="77"/>
    </row>
    <row r="87" spans="4:7" x14ac:dyDescent="0.25">
      <c r="D87" s="77"/>
      <c r="E87" s="77"/>
      <c r="F87" s="77"/>
      <c r="G87" s="77"/>
    </row>
    <row r="88" spans="4:7" x14ac:dyDescent="0.25">
      <c r="D88" s="77"/>
      <c r="E88" s="77"/>
      <c r="F88" s="77"/>
      <c r="G88" s="77"/>
    </row>
    <row r="89" spans="4:7" x14ac:dyDescent="0.25">
      <c r="D89" s="77"/>
      <c r="E89" s="77"/>
      <c r="F89" s="77"/>
      <c r="G89" s="77"/>
    </row>
    <row r="90" spans="4:7" x14ac:dyDescent="0.25">
      <c r="D90" s="77"/>
      <c r="E90" s="77"/>
      <c r="F90" s="77"/>
      <c r="G90" s="77"/>
    </row>
    <row r="91" spans="4:7" x14ac:dyDescent="0.25">
      <c r="D91" s="77"/>
      <c r="E91" s="77"/>
      <c r="F91" s="77"/>
      <c r="G91" s="77"/>
    </row>
    <row r="92" spans="4:7" x14ac:dyDescent="0.25">
      <c r="D92" s="77"/>
      <c r="E92" s="77"/>
      <c r="F92" s="77"/>
      <c r="G92" s="77"/>
    </row>
    <row r="93" spans="4:7" x14ac:dyDescent="0.25">
      <c r="D93" s="77"/>
      <c r="E93" s="77"/>
      <c r="F93" s="77"/>
      <c r="G93" s="77"/>
    </row>
    <row r="94" spans="4:7" x14ac:dyDescent="0.25">
      <c r="D94" s="77"/>
      <c r="E94" s="77"/>
      <c r="F94" s="77"/>
      <c r="G94" s="77"/>
    </row>
    <row r="95" spans="4:7" x14ac:dyDescent="0.25">
      <c r="D95" s="77"/>
      <c r="E95" s="77"/>
      <c r="F95" s="77"/>
      <c r="G95" s="77"/>
    </row>
    <row r="96" spans="4:7" x14ac:dyDescent="0.25">
      <c r="D96" s="77"/>
      <c r="E96" s="77"/>
      <c r="F96" s="77"/>
      <c r="G96" s="77"/>
    </row>
    <row r="97" spans="4:7" x14ac:dyDescent="0.25">
      <c r="D97" s="77"/>
      <c r="E97" s="77"/>
      <c r="F97" s="77"/>
      <c r="G97" s="77"/>
    </row>
    <row r="98" spans="4:7" x14ac:dyDescent="0.25">
      <c r="D98" s="77"/>
      <c r="E98" s="77"/>
      <c r="F98" s="77"/>
      <c r="G98" s="77"/>
    </row>
    <row r="99" spans="4:7" x14ac:dyDescent="0.25">
      <c r="D99" s="77"/>
      <c r="E99" s="77"/>
      <c r="F99" s="77"/>
      <c r="G99" s="77"/>
    </row>
    <row r="100" spans="4:7" x14ac:dyDescent="0.25">
      <c r="D100" s="77"/>
      <c r="E100" s="77"/>
      <c r="F100" s="77"/>
      <c r="G100" s="77"/>
    </row>
    <row r="101" spans="4:7" x14ac:dyDescent="0.25">
      <c r="D101" s="77"/>
      <c r="E101" s="77"/>
      <c r="F101" s="77"/>
      <c r="G101" s="77"/>
    </row>
    <row r="102" spans="4:7" x14ac:dyDescent="0.25">
      <c r="D102" s="77"/>
      <c r="E102" s="77"/>
      <c r="F102" s="77"/>
      <c r="G102" s="77"/>
    </row>
    <row r="103" spans="4:7" x14ac:dyDescent="0.25">
      <c r="D103" s="77"/>
      <c r="E103" s="77"/>
      <c r="F103" s="77"/>
      <c r="G103" s="77"/>
    </row>
    <row r="104" spans="4:7" x14ac:dyDescent="0.25">
      <c r="D104" s="77"/>
      <c r="E104" s="77"/>
      <c r="F104" s="77"/>
      <c r="G104" s="77"/>
    </row>
    <row r="105" spans="4:7" x14ac:dyDescent="0.25">
      <c r="D105" s="77"/>
      <c r="E105" s="77"/>
      <c r="F105" s="77"/>
      <c r="G105" s="77"/>
    </row>
  </sheetData>
  <mergeCells count="3">
    <mergeCell ref="B48:G48"/>
    <mergeCell ref="B3:G3"/>
    <mergeCell ref="B1:G1"/>
  </mergeCells>
  <pageMargins left="0.7" right="0.7" top="0.75" bottom="0.75" header="0.3" footer="0.3"/>
  <pageSetup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45A26-36C8-4CF3-9D5F-B051F4717BB9}">
  <dimension ref="B1:H66"/>
  <sheetViews>
    <sheetView topLeftCell="A36" zoomScaleNormal="100" workbookViewId="0">
      <selection activeCell="F40" sqref="F40"/>
    </sheetView>
  </sheetViews>
  <sheetFormatPr defaultRowHeight="15" x14ac:dyDescent="0.25"/>
  <cols>
    <col min="1" max="1" width="3" customWidth="1"/>
    <col min="2" max="2" width="11.28515625" style="9" customWidth="1"/>
    <col min="3" max="3" width="27.5703125" style="3" customWidth="1"/>
    <col min="4" max="4" width="6.28515625" style="3" customWidth="1"/>
    <col min="5" max="5" width="9.5703125" style="3" bestFit="1" customWidth="1"/>
    <col min="6" max="6" width="10.85546875" style="3" bestFit="1" customWidth="1"/>
    <col min="7" max="7" width="8.85546875" style="3" customWidth="1"/>
    <col min="8" max="8" width="11" style="82" customWidth="1"/>
  </cols>
  <sheetData>
    <row r="1" spans="2:8" ht="15.75" x14ac:dyDescent="0.25">
      <c r="B1" s="1" t="s">
        <v>0</v>
      </c>
      <c r="C1" s="2"/>
      <c r="D1" s="2"/>
      <c r="E1" s="2"/>
      <c r="F1" s="2"/>
      <c r="G1" s="2"/>
      <c r="H1" s="78"/>
    </row>
    <row r="2" spans="2:8" ht="15.75" x14ac:dyDescent="0.25">
      <c r="B2" s="1"/>
      <c r="C2" s="2"/>
      <c r="D2" s="2"/>
      <c r="E2" s="2"/>
      <c r="F2" s="2"/>
      <c r="G2" s="2"/>
      <c r="H2" s="78"/>
    </row>
    <row r="3" spans="2:8" ht="15.75" x14ac:dyDescent="0.25">
      <c r="B3" s="1" t="s">
        <v>74</v>
      </c>
      <c r="C3" s="4"/>
      <c r="D3" s="4"/>
      <c r="E3" s="4"/>
      <c r="F3" s="4"/>
      <c r="G3" s="4"/>
      <c r="H3" s="79"/>
    </row>
    <row r="4" spans="2:8" x14ac:dyDescent="0.25">
      <c r="B4" s="8"/>
      <c r="C4" s="5"/>
      <c r="D4" s="5"/>
      <c r="E4" s="5"/>
      <c r="F4" s="5"/>
      <c r="G4" s="5"/>
      <c r="H4" s="79"/>
    </row>
    <row r="5" spans="2:8" x14ac:dyDescent="0.25">
      <c r="B5" s="8" t="s">
        <v>2</v>
      </c>
      <c r="C5" s="4"/>
      <c r="D5" s="4"/>
      <c r="E5" s="186" t="s">
        <v>133</v>
      </c>
      <c r="F5" s="201">
        <f>'1. Financial &amp; Waste Tonnage'!D2</f>
        <v>2024</v>
      </c>
      <c r="G5" s="4"/>
      <c r="H5" s="5"/>
    </row>
    <row r="6" spans="2:8" x14ac:dyDescent="0.25">
      <c r="B6" s="181" t="str">
        <f>'1. Financial &amp; Waste Tonnage'!A42</f>
        <v>YOUR COMPANY NAME HERE</v>
      </c>
      <c r="C6" s="6"/>
      <c r="D6" s="7"/>
      <c r="E6" s="7"/>
      <c r="F6" s="184"/>
      <c r="G6" s="7"/>
      <c r="H6" s="7"/>
    </row>
    <row r="7" spans="2:8" x14ac:dyDescent="0.25">
      <c r="B7" s="8"/>
      <c r="C7" s="5"/>
      <c r="D7" s="5"/>
      <c r="E7" s="5"/>
      <c r="F7" s="5"/>
      <c r="G7" s="5"/>
      <c r="H7" s="79"/>
    </row>
    <row r="8" spans="2:8" x14ac:dyDescent="0.25">
      <c r="C8" s="9"/>
      <c r="D8" s="9"/>
      <c r="E8" s="10"/>
      <c r="F8" s="10"/>
      <c r="G8" s="10"/>
      <c r="H8" s="80" t="str">
        <f>+'[1]Quarterly Compliance Report'!F8</f>
        <v>Total for</v>
      </c>
    </row>
    <row r="9" spans="2:8" ht="15.75" thickBot="1" x14ac:dyDescent="0.3">
      <c r="C9" s="9"/>
      <c r="D9" s="9"/>
      <c r="E9" s="11" t="str">
        <f>'1. Financial &amp; Waste Tonnage'!B2</f>
        <v>Month 1</v>
      </c>
      <c r="F9" s="11" t="str">
        <f>'1. Financial &amp; Waste Tonnage'!B3</f>
        <v>Month 2</v>
      </c>
      <c r="G9" s="11" t="str">
        <f>'1. Financial &amp; Waste Tonnage'!B4</f>
        <v>Month 3</v>
      </c>
      <c r="H9" s="81" t="str">
        <f>+'[1]Quarterly Compliance Report'!F9</f>
        <v>Quarter</v>
      </c>
    </row>
    <row r="11" spans="2:8" x14ac:dyDescent="0.25">
      <c r="B11" s="72"/>
      <c r="C11" s="18" t="s">
        <v>75</v>
      </c>
      <c r="D11" s="18"/>
      <c r="E11" s="83"/>
      <c r="F11" s="83"/>
      <c r="G11" s="83"/>
      <c r="H11" s="84">
        <f>SUM(E11:G11)</f>
        <v>0</v>
      </c>
    </row>
    <row r="12" spans="2:8" x14ac:dyDescent="0.25">
      <c r="B12" s="72"/>
      <c r="C12" s="18" t="s">
        <v>76</v>
      </c>
      <c r="D12" s="18"/>
      <c r="E12" s="83"/>
      <c r="F12" s="83"/>
      <c r="G12" s="83"/>
      <c r="H12" s="84">
        <f t="shared" ref="H12:H20" si="0">SUM(E12:G12)</f>
        <v>0</v>
      </c>
    </row>
    <row r="13" spans="2:8" x14ac:dyDescent="0.25">
      <c r="B13" s="72"/>
      <c r="C13" s="18" t="s">
        <v>77</v>
      </c>
      <c r="D13" s="18"/>
      <c r="E13" s="83"/>
      <c r="F13" s="83"/>
      <c r="G13" s="83"/>
      <c r="H13" s="84">
        <f t="shared" si="0"/>
        <v>0</v>
      </c>
    </row>
    <row r="14" spans="2:8" x14ac:dyDescent="0.25">
      <c r="B14" s="72"/>
      <c r="C14" s="18" t="s">
        <v>78</v>
      </c>
      <c r="D14" s="18"/>
      <c r="E14" s="83"/>
      <c r="F14" s="83"/>
      <c r="G14" s="83"/>
      <c r="H14" s="84">
        <f t="shared" si="0"/>
        <v>0</v>
      </c>
    </row>
    <row r="15" spans="2:8" x14ac:dyDescent="0.25">
      <c r="B15" s="72"/>
      <c r="C15" s="18" t="s">
        <v>106</v>
      </c>
      <c r="D15" s="18"/>
      <c r="E15" s="83"/>
      <c r="F15" s="83"/>
      <c r="G15" s="83"/>
      <c r="H15" s="84">
        <f t="shared" si="0"/>
        <v>0</v>
      </c>
    </row>
    <row r="16" spans="2:8" x14ac:dyDescent="0.25">
      <c r="B16" s="72"/>
      <c r="C16" s="18" t="s">
        <v>79</v>
      </c>
      <c r="D16" s="18"/>
      <c r="E16" s="83"/>
      <c r="F16" s="83"/>
      <c r="G16" s="83"/>
      <c r="H16" s="84">
        <f t="shared" si="0"/>
        <v>0</v>
      </c>
    </row>
    <row r="17" spans="2:8" x14ac:dyDescent="0.25">
      <c r="B17" s="72"/>
      <c r="C17" s="18" t="s">
        <v>80</v>
      </c>
      <c r="D17" s="18"/>
      <c r="E17" s="83"/>
      <c r="F17" s="83"/>
      <c r="G17" s="83"/>
      <c r="H17" s="84">
        <f t="shared" si="0"/>
        <v>0</v>
      </c>
    </row>
    <row r="18" spans="2:8" x14ac:dyDescent="0.25">
      <c r="B18" s="72"/>
      <c r="C18" s="18" t="s">
        <v>81</v>
      </c>
      <c r="D18" s="18"/>
      <c r="E18" s="83"/>
      <c r="F18" s="83"/>
      <c r="G18" s="83"/>
      <c r="H18" s="84">
        <f t="shared" si="0"/>
        <v>0</v>
      </c>
    </row>
    <row r="19" spans="2:8" x14ac:dyDescent="0.25">
      <c r="B19" s="72"/>
      <c r="C19" s="18" t="s">
        <v>82</v>
      </c>
      <c r="D19" s="18"/>
      <c r="E19" s="83"/>
      <c r="F19" s="83"/>
      <c r="G19" s="83"/>
      <c r="H19" s="84">
        <f t="shared" si="0"/>
        <v>0</v>
      </c>
    </row>
    <row r="20" spans="2:8" x14ac:dyDescent="0.25">
      <c r="B20" s="72"/>
      <c r="C20" s="18" t="s">
        <v>83</v>
      </c>
      <c r="D20" s="18"/>
      <c r="E20" s="83"/>
      <c r="F20" s="83"/>
      <c r="G20" s="83"/>
      <c r="H20" s="84">
        <f t="shared" si="0"/>
        <v>0</v>
      </c>
    </row>
    <row r="21" spans="2:8" x14ac:dyDescent="0.25">
      <c r="B21" s="72"/>
      <c r="C21" s="85" t="s">
        <v>84</v>
      </c>
      <c r="D21" s="85"/>
      <c r="E21" s="83"/>
      <c r="F21" s="83"/>
      <c r="G21" s="83"/>
      <c r="H21" s="84">
        <f>SUM(E21:G21)</f>
        <v>0</v>
      </c>
    </row>
    <row r="22" spans="2:8" x14ac:dyDescent="0.25">
      <c r="B22" s="86" t="s">
        <v>85</v>
      </c>
      <c r="C22" s="87" t="s">
        <v>86</v>
      </c>
      <c r="D22" s="87" t="s">
        <v>87</v>
      </c>
      <c r="E22" s="88">
        <f>SUM(E11:E21)</f>
        <v>0</v>
      </c>
      <c r="F22" s="88">
        <f>SUM(F11:F21)</f>
        <v>0</v>
      </c>
      <c r="G22" s="88">
        <f>SUM(G11:G21)</f>
        <v>0</v>
      </c>
      <c r="H22" s="88">
        <f>SUM(E22:G22)</f>
        <v>0</v>
      </c>
    </row>
    <row r="23" spans="2:8" x14ac:dyDescent="0.25">
      <c r="E23" s="82"/>
      <c r="F23" s="82"/>
      <c r="G23" s="82"/>
    </row>
    <row r="24" spans="2:8" x14ac:dyDescent="0.25">
      <c r="B24" s="72"/>
      <c r="C24" s="18" t="s">
        <v>75</v>
      </c>
      <c r="D24" s="18"/>
      <c r="E24" s="83"/>
      <c r="F24" s="83"/>
      <c r="G24" s="83"/>
      <c r="H24" s="84">
        <f>SUM(E24:G24)</f>
        <v>0</v>
      </c>
    </row>
    <row r="25" spans="2:8" x14ac:dyDescent="0.25">
      <c r="B25" s="72"/>
      <c r="C25" s="18" t="s">
        <v>76</v>
      </c>
      <c r="D25" s="18"/>
      <c r="E25" s="83"/>
      <c r="F25" s="83"/>
      <c r="G25" s="83"/>
      <c r="H25" s="84">
        <f t="shared" ref="H25:H33" si="1">SUM(E25:G25)</f>
        <v>0</v>
      </c>
    </row>
    <row r="26" spans="2:8" x14ac:dyDescent="0.25">
      <c r="B26" s="72"/>
      <c r="C26" s="18" t="s">
        <v>77</v>
      </c>
      <c r="D26" s="18"/>
      <c r="E26" s="83"/>
      <c r="F26" s="83"/>
      <c r="G26" s="83"/>
      <c r="H26" s="84">
        <f t="shared" si="1"/>
        <v>0</v>
      </c>
    </row>
    <row r="27" spans="2:8" x14ac:dyDescent="0.25">
      <c r="B27" s="72"/>
      <c r="C27" s="18" t="s">
        <v>78</v>
      </c>
      <c r="D27" s="18"/>
      <c r="E27" s="83"/>
      <c r="F27" s="83"/>
      <c r="G27" s="83"/>
      <c r="H27" s="84">
        <f t="shared" si="1"/>
        <v>0</v>
      </c>
    </row>
    <row r="28" spans="2:8" x14ac:dyDescent="0.25">
      <c r="B28" s="72"/>
      <c r="C28" s="18" t="s">
        <v>88</v>
      </c>
      <c r="D28" s="18"/>
      <c r="E28" s="83"/>
      <c r="F28" s="83"/>
      <c r="G28" s="83"/>
      <c r="H28" s="84">
        <f t="shared" si="1"/>
        <v>0</v>
      </c>
    </row>
    <row r="29" spans="2:8" x14ac:dyDescent="0.25">
      <c r="B29" s="72"/>
      <c r="C29" s="18" t="s">
        <v>79</v>
      </c>
      <c r="D29" s="18"/>
      <c r="E29" s="83"/>
      <c r="F29" s="83"/>
      <c r="G29" s="83"/>
      <c r="H29" s="84">
        <f t="shared" si="1"/>
        <v>0</v>
      </c>
    </row>
    <row r="30" spans="2:8" x14ac:dyDescent="0.25">
      <c r="B30" s="72"/>
      <c r="C30" s="18" t="s">
        <v>80</v>
      </c>
      <c r="D30" s="18"/>
      <c r="E30" s="83"/>
      <c r="F30" s="83"/>
      <c r="G30" s="83"/>
      <c r="H30" s="84">
        <f t="shared" si="1"/>
        <v>0</v>
      </c>
    </row>
    <row r="31" spans="2:8" x14ac:dyDescent="0.25">
      <c r="B31" s="72"/>
      <c r="C31" s="18" t="s">
        <v>81</v>
      </c>
      <c r="D31" s="18"/>
      <c r="E31" s="83"/>
      <c r="F31" s="83"/>
      <c r="G31" s="83"/>
      <c r="H31" s="84">
        <f t="shared" si="1"/>
        <v>0</v>
      </c>
    </row>
    <row r="32" spans="2:8" x14ac:dyDescent="0.25">
      <c r="B32" s="72"/>
      <c r="C32" s="18" t="s">
        <v>82</v>
      </c>
      <c r="D32" s="18"/>
      <c r="E32" s="83"/>
      <c r="F32" s="83"/>
      <c r="G32" s="83"/>
      <c r="H32" s="84">
        <f t="shared" si="1"/>
        <v>0</v>
      </c>
    </row>
    <row r="33" spans="2:8" x14ac:dyDescent="0.25">
      <c r="B33" s="72"/>
      <c r="C33" s="18" t="s">
        <v>83</v>
      </c>
      <c r="D33" s="18"/>
      <c r="E33" s="83"/>
      <c r="F33" s="83"/>
      <c r="G33" s="83"/>
      <c r="H33" s="84">
        <f t="shared" si="1"/>
        <v>0</v>
      </c>
    </row>
    <row r="34" spans="2:8" x14ac:dyDescent="0.25">
      <c r="B34" s="72"/>
      <c r="C34" s="85" t="s">
        <v>84</v>
      </c>
      <c r="D34" s="85"/>
      <c r="E34" s="83"/>
      <c r="F34" s="83"/>
      <c r="G34" s="83"/>
      <c r="H34" s="84">
        <f>SUM(E34:G34)</f>
        <v>0</v>
      </c>
    </row>
    <row r="35" spans="2:8" x14ac:dyDescent="0.25">
      <c r="B35" s="86" t="s">
        <v>89</v>
      </c>
      <c r="C35" s="87" t="s">
        <v>86</v>
      </c>
      <c r="D35" s="87" t="s">
        <v>87</v>
      </c>
      <c r="E35" s="88">
        <f>SUM(E24:E34)</f>
        <v>0</v>
      </c>
      <c r="F35" s="88">
        <f>SUM(F24:F34)</f>
        <v>0</v>
      </c>
      <c r="G35" s="88">
        <f>SUM(G24:G34)</f>
        <v>0</v>
      </c>
      <c r="H35" s="88">
        <f>SUM(E35:G35)</f>
        <v>0</v>
      </c>
    </row>
    <row r="36" spans="2:8" x14ac:dyDescent="0.25">
      <c r="E36" s="82"/>
      <c r="F36" s="82"/>
      <c r="G36" s="82"/>
    </row>
    <row r="37" spans="2:8" x14ac:dyDescent="0.25">
      <c r="B37" s="72"/>
      <c r="C37" s="18" t="s">
        <v>75</v>
      </c>
      <c r="D37" s="18"/>
      <c r="E37" s="83"/>
      <c r="F37" s="83"/>
      <c r="G37" s="83"/>
      <c r="H37" s="84">
        <f>SUM(E37:G37)</f>
        <v>0</v>
      </c>
    </row>
    <row r="38" spans="2:8" x14ac:dyDescent="0.25">
      <c r="B38" s="72"/>
      <c r="C38" s="18" t="s">
        <v>76</v>
      </c>
      <c r="D38" s="18"/>
      <c r="E38" s="83"/>
      <c r="F38" s="83"/>
      <c r="G38" s="83"/>
      <c r="H38" s="84">
        <f t="shared" ref="H38:H46" si="2">SUM(E38:G38)</f>
        <v>0</v>
      </c>
    </row>
    <row r="39" spans="2:8" x14ac:dyDescent="0.25">
      <c r="B39" s="72"/>
      <c r="C39" s="18" t="s">
        <v>77</v>
      </c>
      <c r="D39" s="18"/>
      <c r="E39" s="83"/>
      <c r="F39" s="83"/>
      <c r="G39" s="83"/>
      <c r="H39" s="84">
        <f t="shared" si="2"/>
        <v>0</v>
      </c>
    </row>
    <row r="40" spans="2:8" x14ac:dyDescent="0.25">
      <c r="B40" s="72"/>
      <c r="C40" s="18" t="s">
        <v>78</v>
      </c>
      <c r="D40" s="18"/>
      <c r="E40" s="83"/>
      <c r="F40" s="83"/>
      <c r="G40" s="83"/>
      <c r="H40" s="84">
        <f t="shared" si="2"/>
        <v>0</v>
      </c>
    </row>
    <row r="41" spans="2:8" x14ac:dyDescent="0.25">
      <c r="B41" s="72"/>
      <c r="C41" s="18" t="s">
        <v>88</v>
      </c>
      <c r="D41" s="18"/>
      <c r="E41" s="83"/>
      <c r="F41" s="83"/>
      <c r="G41" s="83"/>
      <c r="H41" s="84">
        <f t="shared" si="2"/>
        <v>0</v>
      </c>
    </row>
    <row r="42" spans="2:8" x14ac:dyDescent="0.25">
      <c r="B42" s="72"/>
      <c r="C42" s="18" t="s">
        <v>79</v>
      </c>
      <c r="D42" s="18"/>
      <c r="E42" s="83"/>
      <c r="F42" s="83"/>
      <c r="G42" s="83"/>
      <c r="H42" s="84">
        <f t="shared" si="2"/>
        <v>0</v>
      </c>
    </row>
    <row r="43" spans="2:8" x14ac:dyDescent="0.25">
      <c r="B43" s="72"/>
      <c r="C43" s="18" t="s">
        <v>80</v>
      </c>
      <c r="D43" s="18"/>
      <c r="E43" s="83"/>
      <c r="F43" s="83"/>
      <c r="G43" s="83"/>
      <c r="H43" s="84">
        <f t="shared" si="2"/>
        <v>0</v>
      </c>
    </row>
    <row r="44" spans="2:8" x14ac:dyDescent="0.25">
      <c r="B44" s="72"/>
      <c r="C44" s="18" t="s">
        <v>81</v>
      </c>
      <c r="D44" s="18"/>
      <c r="E44" s="83"/>
      <c r="F44" s="83"/>
      <c r="G44" s="83"/>
      <c r="H44" s="84">
        <f t="shared" si="2"/>
        <v>0</v>
      </c>
    </row>
    <row r="45" spans="2:8" x14ac:dyDescent="0.25">
      <c r="B45" s="72"/>
      <c r="C45" s="18" t="s">
        <v>82</v>
      </c>
      <c r="D45" s="18"/>
      <c r="E45" s="83"/>
      <c r="F45" s="83"/>
      <c r="G45" s="83"/>
      <c r="H45" s="84">
        <f t="shared" si="2"/>
        <v>0</v>
      </c>
    </row>
    <row r="46" spans="2:8" x14ac:dyDescent="0.25">
      <c r="B46" s="72"/>
      <c r="C46" s="18" t="s">
        <v>83</v>
      </c>
      <c r="D46" s="18"/>
      <c r="E46" s="83"/>
      <c r="F46" s="83"/>
      <c r="G46" s="83"/>
      <c r="H46" s="84">
        <f t="shared" si="2"/>
        <v>0</v>
      </c>
    </row>
    <row r="47" spans="2:8" x14ac:dyDescent="0.25">
      <c r="B47" s="72"/>
      <c r="C47" s="89" t="s">
        <v>84</v>
      </c>
      <c r="D47" s="89"/>
      <c r="E47" s="83"/>
      <c r="F47" s="83"/>
      <c r="G47" s="83"/>
      <c r="H47" s="84">
        <f>SUM(E47:G47)</f>
        <v>0</v>
      </c>
    </row>
    <row r="48" spans="2:8" x14ac:dyDescent="0.25">
      <c r="B48" s="86" t="s">
        <v>90</v>
      </c>
      <c r="C48" s="87" t="s">
        <v>86</v>
      </c>
      <c r="D48" s="87" t="s">
        <v>87</v>
      </c>
      <c r="E48" s="88">
        <f>SUM(E37:E47)</f>
        <v>0</v>
      </c>
      <c r="F48" s="88">
        <f>SUM(F37:F47)</f>
        <v>0</v>
      </c>
      <c r="G48" s="88">
        <f>SUM(G37:G47)</f>
        <v>0</v>
      </c>
      <c r="H48" s="88">
        <f>SUM(E48:G48)</f>
        <v>0</v>
      </c>
    </row>
    <row r="49" spans="2:8" x14ac:dyDescent="0.25">
      <c r="B49" s="86"/>
      <c r="C49" s="20"/>
      <c r="D49" s="20"/>
      <c r="E49" s="90"/>
      <c r="F49" s="90"/>
      <c r="G49" s="90"/>
      <c r="H49" s="90"/>
    </row>
    <row r="50" spans="2:8" x14ac:dyDescent="0.25">
      <c r="B50" s="72"/>
      <c r="C50" s="18" t="s">
        <v>75</v>
      </c>
      <c r="D50" s="18"/>
      <c r="E50" s="83"/>
      <c r="F50" s="83"/>
      <c r="G50" s="83"/>
      <c r="H50" s="84">
        <f>SUM(E50:G50)</f>
        <v>0</v>
      </c>
    </row>
    <row r="51" spans="2:8" x14ac:dyDescent="0.25">
      <c r="B51" s="72"/>
      <c r="C51" s="18" t="s">
        <v>76</v>
      </c>
      <c r="D51" s="18"/>
      <c r="E51" s="83"/>
      <c r="F51" s="83"/>
      <c r="G51" s="83"/>
      <c r="H51" s="84">
        <f t="shared" ref="H51:H59" si="3">SUM(E51:G51)</f>
        <v>0</v>
      </c>
    </row>
    <row r="52" spans="2:8" x14ac:dyDescent="0.25">
      <c r="B52" s="72"/>
      <c r="C52" s="18" t="s">
        <v>77</v>
      </c>
      <c r="D52" s="18"/>
      <c r="E52" s="83"/>
      <c r="F52" s="83"/>
      <c r="G52" s="83"/>
      <c r="H52" s="84">
        <f t="shared" si="3"/>
        <v>0</v>
      </c>
    </row>
    <row r="53" spans="2:8" x14ac:dyDescent="0.25">
      <c r="B53" s="72"/>
      <c r="C53" s="18" t="s">
        <v>78</v>
      </c>
      <c r="D53" s="18"/>
      <c r="E53" s="83"/>
      <c r="F53" s="83"/>
      <c r="G53" s="83"/>
      <c r="H53" s="84">
        <f t="shared" si="3"/>
        <v>0</v>
      </c>
    </row>
    <row r="54" spans="2:8" x14ac:dyDescent="0.25">
      <c r="B54" s="72"/>
      <c r="C54" s="18" t="s">
        <v>88</v>
      </c>
      <c r="D54" s="18"/>
      <c r="E54" s="83"/>
      <c r="F54" s="83"/>
      <c r="G54" s="83"/>
      <c r="H54" s="84">
        <f t="shared" si="3"/>
        <v>0</v>
      </c>
    </row>
    <row r="55" spans="2:8" x14ac:dyDescent="0.25">
      <c r="B55" s="72"/>
      <c r="C55" s="18" t="s">
        <v>79</v>
      </c>
      <c r="D55" s="18"/>
      <c r="E55" s="83"/>
      <c r="F55" s="83"/>
      <c r="G55" s="83"/>
      <c r="H55" s="84">
        <f t="shared" si="3"/>
        <v>0</v>
      </c>
    </row>
    <row r="56" spans="2:8" x14ac:dyDescent="0.25">
      <c r="B56" s="72"/>
      <c r="C56" s="18" t="s">
        <v>80</v>
      </c>
      <c r="D56" s="18"/>
      <c r="E56" s="83"/>
      <c r="F56" s="83"/>
      <c r="G56" s="83"/>
      <c r="H56" s="84">
        <f t="shared" si="3"/>
        <v>0</v>
      </c>
    </row>
    <row r="57" spans="2:8" x14ac:dyDescent="0.25">
      <c r="B57" s="72"/>
      <c r="C57" s="18" t="s">
        <v>81</v>
      </c>
      <c r="D57" s="18"/>
      <c r="E57" s="83"/>
      <c r="F57" s="83"/>
      <c r="G57" s="83"/>
      <c r="H57" s="84">
        <f t="shared" si="3"/>
        <v>0</v>
      </c>
    </row>
    <row r="58" spans="2:8" x14ac:dyDescent="0.25">
      <c r="B58" s="72"/>
      <c r="C58" s="18" t="s">
        <v>82</v>
      </c>
      <c r="D58" s="18"/>
      <c r="E58" s="83"/>
      <c r="F58" s="83"/>
      <c r="G58" s="83"/>
      <c r="H58" s="84">
        <f t="shared" si="3"/>
        <v>0</v>
      </c>
    </row>
    <row r="59" spans="2:8" x14ac:dyDescent="0.25">
      <c r="B59" s="72"/>
      <c r="C59" s="18" t="s">
        <v>83</v>
      </c>
      <c r="D59" s="18"/>
      <c r="E59" s="83"/>
      <c r="F59" s="83"/>
      <c r="G59" s="83"/>
      <c r="H59" s="84">
        <f t="shared" si="3"/>
        <v>0</v>
      </c>
    </row>
    <row r="60" spans="2:8" x14ac:dyDescent="0.25">
      <c r="B60" s="72"/>
      <c r="C60" s="89" t="s">
        <v>84</v>
      </c>
      <c r="D60" s="89"/>
      <c r="E60" s="83"/>
      <c r="F60" s="83"/>
      <c r="G60" s="83"/>
      <c r="H60" s="84">
        <f>SUM(E60:G60)</f>
        <v>0</v>
      </c>
    </row>
    <row r="61" spans="2:8" x14ac:dyDescent="0.25">
      <c r="B61" s="86" t="s">
        <v>91</v>
      </c>
      <c r="C61" s="87" t="s">
        <v>86</v>
      </c>
      <c r="D61" s="87" t="s">
        <v>87</v>
      </c>
      <c r="E61" s="88">
        <f>SUM(E50:E60)</f>
        <v>0</v>
      </c>
      <c r="F61" s="88">
        <f>SUM(F50:F60)</f>
        <v>0</v>
      </c>
      <c r="G61" s="88">
        <f>SUM(G50:G60)</f>
        <v>0</v>
      </c>
      <c r="H61" s="88">
        <f>SUM(E61:G61)</f>
        <v>0</v>
      </c>
    </row>
    <row r="62" spans="2:8" x14ac:dyDescent="0.25">
      <c r="E62" s="82"/>
      <c r="F62" s="82"/>
      <c r="G62" s="82"/>
    </row>
    <row r="63" spans="2:8" ht="25.5" x14ac:dyDescent="0.25">
      <c r="B63" s="75" t="s">
        <v>15</v>
      </c>
      <c r="C63" s="76" t="s">
        <v>92</v>
      </c>
      <c r="D63" s="76"/>
      <c r="E63" s="91">
        <f>+E22+E35+E48+E61</f>
        <v>0</v>
      </c>
      <c r="F63" s="91">
        <f>+F22+F35+F48+F61</f>
        <v>0</v>
      </c>
      <c r="G63" s="91">
        <f>+G22+G35+G48+G61</f>
        <v>0</v>
      </c>
      <c r="H63" s="91">
        <f>SUM(E63:G63)</f>
        <v>0</v>
      </c>
    </row>
    <row r="64" spans="2:8" x14ac:dyDescent="0.25">
      <c r="E64" s="92"/>
      <c r="F64" s="92"/>
      <c r="G64" s="92"/>
    </row>
    <row r="65" spans="5:8" x14ac:dyDescent="0.25">
      <c r="E65" s="93"/>
      <c r="F65" s="93"/>
      <c r="G65" s="93"/>
      <c r="H65" s="94"/>
    </row>
    <row r="66" spans="5:8" x14ac:dyDescent="0.25">
      <c r="E66" s="93"/>
      <c r="F66" s="93"/>
      <c r="G66" s="93"/>
      <c r="H66" s="94"/>
    </row>
  </sheetData>
  <sheetProtection algorithmName="SHA-512" hashValue="x7UhW6sS2r0lXkNp5TuzaBuDYTIpGiIO/F4qKBlqrgRIe2FpJnc0O9cprLBf5gjP0LJmN9DsEU0gNnqjZM3PNw==" saltValue="GFMyM3Sqv2544Z3lGqiD0A==" spinCount="100000" sheet="1" objects="1" scenarios="1"/>
  <dataValidations count="1">
    <dataValidation type="decimal" allowBlank="1" showInputMessage="1" showErrorMessage="1" sqref="E37:G47 E24:G34 E11:G21 E50:G60" xr:uid="{1B139E6B-F483-4CE9-B469-F731E4130683}">
      <formula1>0</formula1>
      <formula2>1000000</formula2>
    </dataValidation>
  </dataValidations>
  <pageMargins left="0.7" right="0.7" top="0.75" bottom="0.75" header="0.3" footer="0.3"/>
  <pageSetup scale="97" orientation="portrait" r:id="rId1"/>
  <rowBreaks count="1" manualBreakCount="1">
    <brk id="4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E86DF-F3F2-4AD8-A16D-E023F30BDC28}">
  <dimension ref="A1:N49"/>
  <sheetViews>
    <sheetView zoomScaleNormal="100" workbookViewId="0">
      <selection activeCell="M16" sqref="M16"/>
    </sheetView>
  </sheetViews>
  <sheetFormatPr defaultRowHeight="15" x14ac:dyDescent="0.25"/>
  <cols>
    <col min="1" max="1" width="2.7109375" style="3" customWidth="1"/>
    <col min="2" max="2" width="24.7109375" style="3" customWidth="1"/>
    <col min="3" max="14" width="7.5703125" style="3" customWidth="1"/>
  </cols>
  <sheetData>
    <row r="1" spans="1:14" ht="15.75" x14ac:dyDescent="0.2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x14ac:dyDescent="0.25">
      <c r="A2" s="5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x14ac:dyDescent="0.25">
      <c r="A3" s="95"/>
      <c r="B3" s="96" t="s">
        <v>93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1:14" x14ac:dyDescent="0.25">
      <c r="A4" s="5"/>
      <c r="B4" s="5"/>
      <c r="C4" s="98"/>
      <c r="D4" s="5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x14ac:dyDescent="0.25">
      <c r="A5" s="5"/>
      <c r="B5" s="198" t="str">
        <f>'1. Financial &amp; Waste Tonnage'!B2</f>
        <v>Month 1</v>
      </c>
      <c r="C5" s="98"/>
      <c r="D5" s="187" t="s">
        <v>132</v>
      </c>
      <c r="E5" s="201">
        <f>'1. Financial &amp; Waste Tonnage'!D2</f>
        <v>2024</v>
      </c>
      <c r="F5" s="4"/>
      <c r="G5" s="4"/>
      <c r="H5" s="4"/>
      <c r="I5" s="4"/>
      <c r="J5" s="4"/>
      <c r="K5" s="4"/>
      <c r="L5" s="4"/>
      <c r="M5" s="4"/>
      <c r="N5" s="4"/>
    </row>
    <row r="6" spans="1:14" s="183" customFormat="1" x14ac:dyDescent="0.25">
      <c r="B6" s="120" t="s">
        <v>2</v>
      </c>
      <c r="C6" s="24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x14ac:dyDescent="0.25">
      <c r="A7" s="181"/>
      <c r="B7" s="182" t="str">
        <f>'1. Financial &amp; Waste Tonnage'!A42</f>
        <v>YOUR COMPANY NAME HERE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ht="62.25" x14ac:dyDescent="0.25">
      <c r="A9" s="9"/>
      <c r="B9" s="101"/>
      <c r="C9" s="102" t="s">
        <v>75</v>
      </c>
      <c r="D9" s="102" t="s">
        <v>76</v>
      </c>
      <c r="E9" s="102" t="s">
        <v>77</v>
      </c>
      <c r="F9" s="102" t="s">
        <v>78</v>
      </c>
      <c r="G9" s="103" t="s">
        <v>88</v>
      </c>
      <c r="H9" s="103" t="s">
        <v>79</v>
      </c>
      <c r="I9" s="103" t="s">
        <v>80</v>
      </c>
      <c r="J9" s="103" t="s">
        <v>94</v>
      </c>
      <c r="K9" s="103" t="s">
        <v>82</v>
      </c>
      <c r="L9" s="103" t="s">
        <v>83</v>
      </c>
      <c r="M9" s="104" t="s">
        <v>84</v>
      </c>
      <c r="N9" s="105" t="s">
        <v>95</v>
      </c>
    </row>
    <row r="11" spans="1:14" x14ac:dyDescent="0.25">
      <c r="A11" s="9"/>
      <c r="B11" s="7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</row>
    <row r="12" spans="1:14" ht="25.5" x14ac:dyDescent="0.25">
      <c r="A12" s="9"/>
      <c r="B12" s="20" t="s">
        <v>96</v>
      </c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</row>
    <row r="13" spans="1:14" x14ac:dyDescent="0.25">
      <c r="A13" s="9"/>
      <c r="B13" s="20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</row>
    <row r="14" spans="1:14" x14ac:dyDescent="0.25">
      <c r="A14" s="9"/>
      <c r="B14" s="20" t="s">
        <v>97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</row>
    <row r="15" spans="1:14" x14ac:dyDescent="0.25">
      <c r="A15" s="110" t="s">
        <v>5</v>
      </c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2">
        <f>SUM(C15:M15)</f>
        <v>0</v>
      </c>
    </row>
    <row r="16" spans="1:14" x14ac:dyDescent="0.25">
      <c r="A16" s="110" t="s">
        <v>6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2">
        <f t="shared" ref="N16:N24" si="0">SUM(C16:M16)</f>
        <v>0</v>
      </c>
    </row>
    <row r="17" spans="1:14" x14ac:dyDescent="0.25">
      <c r="A17" s="110" t="s">
        <v>7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2">
        <f t="shared" si="0"/>
        <v>0</v>
      </c>
    </row>
    <row r="18" spans="1:14" x14ac:dyDescent="0.25">
      <c r="A18" s="110" t="s">
        <v>8</v>
      </c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2">
        <f t="shared" si="0"/>
        <v>0</v>
      </c>
    </row>
    <row r="19" spans="1:14" x14ac:dyDescent="0.25">
      <c r="A19" s="110" t="s">
        <v>9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2">
        <f t="shared" si="0"/>
        <v>0</v>
      </c>
    </row>
    <row r="20" spans="1:14" x14ac:dyDescent="0.25">
      <c r="A20" s="110" t="s">
        <v>98</v>
      </c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2">
        <f t="shared" si="0"/>
        <v>0</v>
      </c>
    </row>
    <row r="21" spans="1:14" x14ac:dyDescent="0.25">
      <c r="A21" s="110" t="s">
        <v>99</v>
      </c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2">
        <f t="shared" si="0"/>
        <v>0</v>
      </c>
    </row>
    <row r="22" spans="1:14" x14ac:dyDescent="0.25">
      <c r="A22" s="110" t="s">
        <v>100</v>
      </c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2">
        <f t="shared" si="0"/>
        <v>0</v>
      </c>
    </row>
    <row r="23" spans="1:14" x14ac:dyDescent="0.25">
      <c r="A23" s="113" t="s">
        <v>101</v>
      </c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2">
        <f t="shared" si="0"/>
        <v>0</v>
      </c>
    </row>
    <row r="24" spans="1:14" x14ac:dyDescent="0.25">
      <c r="A24" s="110" t="s">
        <v>102</v>
      </c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2">
        <f t="shared" si="0"/>
        <v>0</v>
      </c>
    </row>
    <row r="25" spans="1:14" x14ac:dyDescent="0.25">
      <c r="B25" s="20" t="s">
        <v>87</v>
      </c>
      <c r="C25" s="114">
        <f t="shared" ref="C25:M25" si="1">SUM(C15:C24)</f>
        <v>0</v>
      </c>
      <c r="D25" s="114">
        <f t="shared" si="1"/>
        <v>0</v>
      </c>
      <c r="E25" s="114">
        <f t="shared" si="1"/>
        <v>0</v>
      </c>
      <c r="F25" s="114">
        <f t="shared" si="1"/>
        <v>0</v>
      </c>
      <c r="G25" s="114">
        <f t="shared" si="1"/>
        <v>0</v>
      </c>
      <c r="H25" s="114">
        <f t="shared" si="1"/>
        <v>0</v>
      </c>
      <c r="I25" s="114">
        <f t="shared" si="1"/>
        <v>0</v>
      </c>
      <c r="J25" s="114">
        <f t="shared" si="1"/>
        <v>0</v>
      </c>
      <c r="K25" s="114">
        <f t="shared" si="1"/>
        <v>0</v>
      </c>
      <c r="L25" s="114">
        <f t="shared" si="1"/>
        <v>0</v>
      </c>
      <c r="M25" s="114">
        <f t="shared" si="1"/>
        <v>0</v>
      </c>
      <c r="N25" s="115">
        <f>SUM(C25:M25)</f>
        <v>0</v>
      </c>
    </row>
    <row r="26" spans="1:14" x14ac:dyDescent="0.25">
      <c r="A26" s="9"/>
      <c r="B26" s="7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</row>
    <row r="27" spans="1:14" x14ac:dyDescent="0.25">
      <c r="A27" s="9"/>
      <c r="B27" s="7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</row>
    <row r="28" spans="1:14" ht="25.5" x14ac:dyDescent="0.25">
      <c r="A28" s="9"/>
      <c r="B28" s="20" t="s">
        <v>103</v>
      </c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</row>
    <row r="29" spans="1:14" x14ac:dyDescent="0.25">
      <c r="A29" s="9"/>
      <c r="B29" s="20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</row>
    <row r="30" spans="1:14" x14ac:dyDescent="0.25">
      <c r="B30" s="13" t="s">
        <v>104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</row>
    <row r="31" spans="1:14" x14ac:dyDescent="0.25">
      <c r="A31" s="110" t="s">
        <v>5</v>
      </c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2">
        <f>SUM(C31:M31)</f>
        <v>0</v>
      </c>
    </row>
    <row r="32" spans="1:14" x14ac:dyDescent="0.25">
      <c r="A32" s="110" t="s">
        <v>6</v>
      </c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2">
        <f t="shared" ref="N32:N40" si="2">SUM(C32:M32)</f>
        <v>0</v>
      </c>
    </row>
    <row r="33" spans="1:14" x14ac:dyDescent="0.25">
      <c r="A33" s="110" t="s">
        <v>7</v>
      </c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2">
        <f t="shared" si="2"/>
        <v>0</v>
      </c>
    </row>
    <row r="34" spans="1:14" x14ac:dyDescent="0.25">
      <c r="A34" s="110" t="s">
        <v>8</v>
      </c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2">
        <f t="shared" si="2"/>
        <v>0</v>
      </c>
    </row>
    <row r="35" spans="1:14" x14ac:dyDescent="0.25">
      <c r="A35" s="110" t="s">
        <v>9</v>
      </c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2">
        <f t="shared" si="2"/>
        <v>0</v>
      </c>
    </row>
    <row r="36" spans="1:14" x14ac:dyDescent="0.25">
      <c r="A36" s="110" t="s">
        <v>98</v>
      </c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2">
        <f t="shared" si="2"/>
        <v>0</v>
      </c>
    </row>
    <row r="37" spans="1:14" x14ac:dyDescent="0.25">
      <c r="A37" s="110" t="s">
        <v>99</v>
      </c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2">
        <f t="shared" si="2"/>
        <v>0</v>
      </c>
    </row>
    <row r="38" spans="1:14" x14ac:dyDescent="0.25">
      <c r="A38" s="110" t="s">
        <v>100</v>
      </c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2">
        <f t="shared" si="2"/>
        <v>0</v>
      </c>
    </row>
    <row r="39" spans="1:14" x14ac:dyDescent="0.25">
      <c r="A39" s="113" t="s">
        <v>101</v>
      </c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2">
        <f t="shared" si="2"/>
        <v>0</v>
      </c>
    </row>
    <row r="40" spans="1:14" x14ac:dyDescent="0.25">
      <c r="A40" s="110" t="s">
        <v>102</v>
      </c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2">
        <f t="shared" si="2"/>
        <v>0</v>
      </c>
    </row>
    <row r="41" spans="1:14" x14ac:dyDescent="0.25">
      <c r="B41" s="20" t="s">
        <v>87</v>
      </c>
      <c r="C41" s="114">
        <f t="shared" ref="C41:M41" si="3">SUM(C31:C40)</f>
        <v>0</v>
      </c>
      <c r="D41" s="114">
        <f t="shared" si="3"/>
        <v>0</v>
      </c>
      <c r="E41" s="114">
        <f t="shared" si="3"/>
        <v>0</v>
      </c>
      <c r="F41" s="114">
        <f t="shared" si="3"/>
        <v>0</v>
      </c>
      <c r="G41" s="114">
        <f t="shared" si="3"/>
        <v>0</v>
      </c>
      <c r="H41" s="114">
        <f t="shared" si="3"/>
        <v>0</v>
      </c>
      <c r="I41" s="114">
        <f t="shared" si="3"/>
        <v>0</v>
      </c>
      <c r="J41" s="114">
        <f t="shared" si="3"/>
        <v>0</v>
      </c>
      <c r="K41" s="114">
        <f t="shared" si="3"/>
        <v>0</v>
      </c>
      <c r="L41" s="114">
        <f t="shared" si="3"/>
        <v>0</v>
      </c>
      <c r="M41" s="114">
        <f t="shared" si="3"/>
        <v>0</v>
      </c>
      <c r="N41" s="115">
        <f>SUM(C41:M41)</f>
        <v>0</v>
      </c>
    </row>
    <row r="42" spans="1:14" x14ac:dyDescent="0.25">
      <c r="B42" s="64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</row>
    <row r="43" spans="1:14" ht="51" x14ac:dyDescent="0.25">
      <c r="A43" s="120" t="s">
        <v>17</v>
      </c>
      <c r="B43" s="76" t="s">
        <v>105</v>
      </c>
      <c r="C43" s="121">
        <f t="shared" ref="C43:M43" si="4">C25+C41</f>
        <v>0</v>
      </c>
      <c r="D43" s="121">
        <f t="shared" si="4"/>
        <v>0</v>
      </c>
      <c r="E43" s="121">
        <f t="shared" si="4"/>
        <v>0</v>
      </c>
      <c r="F43" s="121">
        <f t="shared" si="4"/>
        <v>0</v>
      </c>
      <c r="G43" s="121">
        <f t="shared" si="4"/>
        <v>0</v>
      </c>
      <c r="H43" s="121">
        <f t="shared" si="4"/>
        <v>0</v>
      </c>
      <c r="I43" s="121">
        <f>I25+I41</f>
        <v>0</v>
      </c>
      <c r="J43" s="121">
        <f t="shared" si="4"/>
        <v>0</v>
      </c>
      <c r="K43" s="121">
        <f t="shared" si="4"/>
        <v>0</v>
      </c>
      <c r="L43" s="121">
        <f t="shared" si="4"/>
        <v>0</v>
      </c>
      <c r="M43" s="121">
        <f t="shared" si="4"/>
        <v>0</v>
      </c>
      <c r="N43" s="122">
        <f>SUM(C43:M43)</f>
        <v>0</v>
      </c>
    </row>
    <row r="44" spans="1:14" x14ac:dyDescent="0.25">
      <c r="B44" s="64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</row>
    <row r="45" spans="1:14" x14ac:dyDescent="0.25">
      <c r="B45" s="64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</row>
    <row r="46" spans="1:14" x14ac:dyDescent="0.25">
      <c r="B46" s="64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</row>
    <row r="47" spans="1:14" x14ac:dyDescent="0.25">
      <c r="B47" s="64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</row>
    <row r="48" spans="1:14" x14ac:dyDescent="0.25">
      <c r="B48" s="64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</row>
    <row r="49" spans="14:14" x14ac:dyDescent="0.25">
      <c r="N49" s="92"/>
    </row>
  </sheetData>
  <sheetProtection algorithmName="SHA-512" hashValue="dyNLmht4psB8KfRS9wWXi1k8c0+NP+b9ScaVvqmsp8wwv0BN0FlT9ptSU6db5dk6J9iH0RLss5LBg/shpmvaWw==" saltValue="sQOL3kYBTRdqMb7aQ6K/XA==" spinCount="100000" sheet="1" objects="1" scenarios="1"/>
  <dataValidations count="1">
    <dataValidation type="decimal" allowBlank="1" showInputMessage="1" showErrorMessage="1" sqref="C15:M24 C31:M40" xr:uid="{20CC27F0-CAB0-4E2C-9F09-29A32BA8E00C}">
      <formula1>0</formula1>
      <formula2>1000000</formula2>
    </dataValidation>
  </dataValidations>
  <pageMargins left="0.7" right="0.7" top="0.75" bottom="0.75" header="0.3" footer="0.3"/>
  <pageSetup orientation="landscape" r:id="rId1"/>
  <headerFooter>
    <oddFooter>&amp;R&amp;P of &amp;N</oddFooter>
  </headerFooter>
  <rowBreaks count="1" manualBreakCount="1">
    <brk id="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0AA55-B609-4852-9592-B08716FE09E2}">
  <dimension ref="A1:N49"/>
  <sheetViews>
    <sheetView topLeftCell="A12" zoomScaleNormal="100" workbookViewId="0">
      <selection activeCell="I25" activeCellId="3" sqref="I10:I20 F21:I21 F23:I23 F25:I25"/>
    </sheetView>
  </sheetViews>
  <sheetFormatPr defaultRowHeight="15" x14ac:dyDescent="0.25"/>
  <cols>
    <col min="1" max="1" width="2.7109375" style="3" customWidth="1"/>
    <col min="2" max="2" width="24.7109375" style="3" customWidth="1"/>
    <col min="3" max="14" width="7.5703125" style="3" customWidth="1"/>
  </cols>
  <sheetData>
    <row r="1" spans="1:14" ht="15.75" x14ac:dyDescent="0.2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x14ac:dyDescent="0.25">
      <c r="A2" s="5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x14ac:dyDescent="0.25">
      <c r="A3" s="95"/>
      <c r="B3" s="96" t="s">
        <v>93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1:14" x14ac:dyDescent="0.25">
      <c r="A4" s="5"/>
      <c r="B4" s="5"/>
      <c r="C4" s="98"/>
      <c r="D4" s="99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x14ac:dyDescent="0.25">
      <c r="A5" s="5"/>
      <c r="B5" s="198" t="str">
        <f>'1. Financial &amp; Waste Tonnage'!B3</f>
        <v>Month 2</v>
      </c>
      <c r="C5" s="98"/>
      <c r="D5" s="188" t="s">
        <v>132</v>
      </c>
      <c r="E5" s="7">
        <f>'1. Financial &amp; Waste Tonnage'!D2</f>
        <v>2024</v>
      </c>
      <c r="F5" s="5"/>
      <c r="G5" s="5"/>
      <c r="H5" s="5"/>
      <c r="I5" s="5"/>
      <c r="J5" s="5"/>
      <c r="K5" s="5"/>
      <c r="L5" s="5"/>
      <c r="M5" s="5"/>
      <c r="N5" s="5"/>
    </row>
    <row r="6" spans="1:14" x14ac:dyDescent="0.25">
      <c r="B6" s="120" t="s">
        <v>2</v>
      </c>
      <c r="C6" s="100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6"/>
      <c r="B7" s="182" t="str">
        <f>'1. Financial &amp; Waste Tonnage'!A42</f>
        <v>YOUR COMPANY NAME HERE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ht="62.25" x14ac:dyDescent="0.25">
      <c r="A9" s="9"/>
      <c r="B9" s="101"/>
      <c r="C9" s="102" t="s">
        <v>75</v>
      </c>
      <c r="D9" s="102" t="s">
        <v>76</v>
      </c>
      <c r="E9" s="102" t="s">
        <v>77</v>
      </c>
      <c r="F9" s="102" t="s">
        <v>78</v>
      </c>
      <c r="G9" s="103" t="s">
        <v>88</v>
      </c>
      <c r="H9" s="103" t="s">
        <v>79</v>
      </c>
      <c r="I9" s="103" t="s">
        <v>80</v>
      </c>
      <c r="J9" s="103" t="s">
        <v>94</v>
      </c>
      <c r="K9" s="103" t="s">
        <v>82</v>
      </c>
      <c r="L9" s="103" t="s">
        <v>83</v>
      </c>
      <c r="M9" s="104" t="s">
        <v>84</v>
      </c>
      <c r="N9" s="105" t="s">
        <v>95</v>
      </c>
    </row>
    <row r="11" spans="1:14" x14ac:dyDescent="0.25">
      <c r="A11" s="9"/>
      <c r="B11" s="7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</row>
    <row r="12" spans="1:14" ht="25.5" x14ac:dyDescent="0.25">
      <c r="A12" s="9"/>
      <c r="B12" s="20" t="s">
        <v>96</v>
      </c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</row>
    <row r="13" spans="1:14" x14ac:dyDescent="0.25">
      <c r="A13" s="9"/>
      <c r="B13" s="20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</row>
    <row r="14" spans="1:14" x14ac:dyDescent="0.25">
      <c r="A14" s="9"/>
      <c r="B14" s="20" t="s">
        <v>97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</row>
    <row r="15" spans="1:14" x14ac:dyDescent="0.25">
      <c r="A15" s="110" t="s">
        <v>5</v>
      </c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2">
        <f>SUM(C15:M15)</f>
        <v>0</v>
      </c>
    </row>
    <row r="16" spans="1:14" x14ac:dyDescent="0.25">
      <c r="A16" s="110" t="s">
        <v>6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2">
        <f t="shared" ref="N16:N24" si="0">SUM(C16:M16)</f>
        <v>0</v>
      </c>
    </row>
    <row r="17" spans="1:14" x14ac:dyDescent="0.25">
      <c r="A17" s="110" t="s">
        <v>7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2">
        <f t="shared" si="0"/>
        <v>0</v>
      </c>
    </row>
    <row r="18" spans="1:14" x14ac:dyDescent="0.25">
      <c r="A18" s="110" t="s">
        <v>8</v>
      </c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2">
        <f t="shared" si="0"/>
        <v>0</v>
      </c>
    </row>
    <row r="19" spans="1:14" x14ac:dyDescent="0.25">
      <c r="A19" s="110" t="s">
        <v>9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2">
        <f t="shared" si="0"/>
        <v>0</v>
      </c>
    </row>
    <row r="20" spans="1:14" x14ac:dyDescent="0.25">
      <c r="A20" s="110" t="s">
        <v>98</v>
      </c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2">
        <f t="shared" si="0"/>
        <v>0</v>
      </c>
    </row>
    <row r="21" spans="1:14" x14ac:dyDescent="0.25">
      <c r="A21" s="110" t="s">
        <v>99</v>
      </c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2">
        <f t="shared" si="0"/>
        <v>0</v>
      </c>
    </row>
    <row r="22" spans="1:14" x14ac:dyDescent="0.25">
      <c r="A22" s="110" t="s">
        <v>100</v>
      </c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2">
        <f t="shared" si="0"/>
        <v>0</v>
      </c>
    </row>
    <row r="23" spans="1:14" x14ac:dyDescent="0.25">
      <c r="A23" s="113" t="s">
        <v>101</v>
      </c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2">
        <f t="shared" si="0"/>
        <v>0</v>
      </c>
    </row>
    <row r="24" spans="1:14" x14ac:dyDescent="0.25">
      <c r="A24" s="110" t="s">
        <v>102</v>
      </c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2">
        <f t="shared" si="0"/>
        <v>0</v>
      </c>
    </row>
    <row r="25" spans="1:14" x14ac:dyDescent="0.25">
      <c r="B25" s="20" t="s">
        <v>87</v>
      </c>
      <c r="C25" s="114">
        <f t="shared" ref="C25:M25" si="1">SUM(C15:C24)</f>
        <v>0</v>
      </c>
      <c r="D25" s="114">
        <f t="shared" si="1"/>
        <v>0</v>
      </c>
      <c r="E25" s="114">
        <f t="shared" si="1"/>
        <v>0</v>
      </c>
      <c r="F25" s="114">
        <f t="shared" si="1"/>
        <v>0</v>
      </c>
      <c r="G25" s="114">
        <f t="shared" si="1"/>
        <v>0</v>
      </c>
      <c r="H25" s="114">
        <f t="shared" si="1"/>
        <v>0</v>
      </c>
      <c r="I25" s="114">
        <f t="shared" si="1"/>
        <v>0</v>
      </c>
      <c r="J25" s="114">
        <f t="shared" si="1"/>
        <v>0</v>
      </c>
      <c r="K25" s="114">
        <f t="shared" si="1"/>
        <v>0</v>
      </c>
      <c r="L25" s="114">
        <f t="shared" si="1"/>
        <v>0</v>
      </c>
      <c r="M25" s="114">
        <f t="shared" si="1"/>
        <v>0</v>
      </c>
      <c r="N25" s="115">
        <f>SUM(C25:M25)</f>
        <v>0</v>
      </c>
    </row>
    <row r="26" spans="1:14" x14ac:dyDescent="0.25">
      <c r="A26" s="9"/>
      <c r="B26" s="7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</row>
    <row r="27" spans="1:14" x14ac:dyDescent="0.25">
      <c r="A27" s="9"/>
      <c r="B27" s="7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</row>
    <row r="28" spans="1:14" ht="25.5" x14ac:dyDescent="0.25">
      <c r="A28" s="9"/>
      <c r="B28" s="20" t="s">
        <v>103</v>
      </c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</row>
    <row r="29" spans="1:14" x14ac:dyDescent="0.25">
      <c r="A29" s="9"/>
      <c r="B29" s="20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</row>
    <row r="30" spans="1:14" x14ac:dyDescent="0.25">
      <c r="B30" s="13" t="s">
        <v>104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</row>
    <row r="31" spans="1:14" x14ac:dyDescent="0.25">
      <c r="A31" s="110" t="s">
        <v>5</v>
      </c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2">
        <f>SUM(C31:M31)</f>
        <v>0</v>
      </c>
    </row>
    <row r="32" spans="1:14" x14ac:dyDescent="0.25">
      <c r="A32" s="110" t="s">
        <v>6</v>
      </c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2">
        <f t="shared" ref="N32:N40" si="2">SUM(C32:M32)</f>
        <v>0</v>
      </c>
    </row>
    <row r="33" spans="1:14" x14ac:dyDescent="0.25">
      <c r="A33" s="110" t="s">
        <v>7</v>
      </c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2">
        <f t="shared" si="2"/>
        <v>0</v>
      </c>
    </row>
    <row r="34" spans="1:14" x14ac:dyDescent="0.25">
      <c r="A34" s="110" t="s">
        <v>8</v>
      </c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2">
        <f t="shared" si="2"/>
        <v>0</v>
      </c>
    </row>
    <row r="35" spans="1:14" x14ac:dyDescent="0.25">
      <c r="A35" s="110" t="s">
        <v>9</v>
      </c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2">
        <f t="shared" si="2"/>
        <v>0</v>
      </c>
    </row>
    <row r="36" spans="1:14" x14ac:dyDescent="0.25">
      <c r="A36" s="110" t="s">
        <v>98</v>
      </c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2">
        <f t="shared" si="2"/>
        <v>0</v>
      </c>
    </row>
    <row r="37" spans="1:14" x14ac:dyDescent="0.25">
      <c r="A37" s="110" t="s">
        <v>99</v>
      </c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2">
        <f t="shared" si="2"/>
        <v>0</v>
      </c>
    </row>
    <row r="38" spans="1:14" x14ac:dyDescent="0.25">
      <c r="A38" s="110" t="s">
        <v>100</v>
      </c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2">
        <f t="shared" si="2"/>
        <v>0</v>
      </c>
    </row>
    <row r="39" spans="1:14" x14ac:dyDescent="0.25">
      <c r="A39" s="113" t="s">
        <v>101</v>
      </c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2">
        <f t="shared" si="2"/>
        <v>0</v>
      </c>
    </row>
    <row r="40" spans="1:14" x14ac:dyDescent="0.25">
      <c r="A40" s="110" t="s">
        <v>102</v>
      </c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2">
        <f t="shared" si="2"/>
        <v>0</v>
      </c>
    </row>
    <row r="41" spans="1:14" x14ac:dyDescent="0.25">
      <c r="B41" s="20" t="s">
        <v>87</v>
      </c>
      <c r="C41" s="114">
        <f t="shared" ref="C41:M41" si="3">SUM(C31:C40)</f>
        <v>0</v>
      </c>
      <c r="D41" s="114">
        <f t="shared" si="3"/>
        <v>0</v>
      </c>
      <c r="E41" s="114">
        <f t="shared" si="3"/>
        <v>0</v>
      </c>
      <c r="F41" s="114">
        <f t="shared" si="3"/>
        <v>0</v>
      </c>
      <c r="G41" s="114">
        <f t="shared" si="3"/>
        <v>0</v>
      </c>
      <c r="H41" s="114">
        <f t="shared" si="3"/>
        <v>0</v>
      </c>
      <c r="I41" s="114">
        <f t="shared" si="3"/>
        <v>0</v>
      </c>
      <c r="J41" s="114">
        <f t="shared" si="3"/>
        <v>0</v>
      </c>
      <c r="K41" s="114">
        <f t="shared" si="3"/>
        <v>0</v>
      </c>
      <c r="L41" s="114">
        <f t="shared" si="3"/>
        <v>0</v>
      </c>
      <c r="M41" s="114">
        <f t="shared" si="3"/>
        <v>0</v>
      </c>
      <c r="N41" s="115">
        <f>SUM(C41:M41)</f>
        <v>0</v>
      </c>
    </row>
    <row r="42" spans="1:14" x14ac:dyDescent="0.25">
      <c r="B42" s="64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</row>
    <row r="43" spans="1:14" ht="51" x14ac:dyDescent="0.25">
      <c r="A43" s="120" t="s">
        <v>17</v>
      </c>
      <c r="B43" s="76" t="s">
        <v>105</v>
      </c>
      <c r="C43" s="121">
        <f t="shared" ref="C43:M43" si="4">C25+C41</f>
        <v>0</v>
      </c>
      <c r="D43" s="121">
        <f t="shared" si="4"/>
        <v>0</v>
      </c>
      <c r="E43" s="121">
        <f t="shared" si="4"/>
        <v>0</v>
      </c>
      <c r="F43" s="121">
        <f t="shared" si="4"/>
        <v>0</v>
      </c>
      <c r="G43" s="121">
        <f t="shared" si="4"/>
        <v>0</v>
      </c>
      <c r="H43" s="121">
        <f t="shared" si="4"/>
        <v>0</v>
      </c>
      <c r="I43" s="121">
        <f>I25+I41</f>
        <v>0</v>
      </c>
      <c r="J43" s="121">
        <f t="shared" si="4"/>
        <v>0</v>
      </c>
      <c r="K43" s="121">
        <f t="shared" si="4"/>
        <v>0</v>
      </c>
      <c r="L43" s="121">
        <f t="shared" si="4"/>
        <v>0</v>
      </c>
      <c r="M43" s="121">
        <f t="shared" si="4"/>
        <v>0</v>
      </c>
      <c r="N43" s="122">
        <f>SUM(C43:M43)</f>
        <v>0</v>
      </c>
    </row>
    <row r="44" spans="1:14" x14ac:dyDescent="0.25">
      <c r="B44" s="64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</row>
    <row r="45" spans="1:14" x14ac:dyDescent="0.25">
      <c r="B45" s="64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</row>
    <row r="46" spans="1:14" x14ac:dyDescent="0.25">
      <c r="B46" s="64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</row>
    <row r="47" spans="1:14" x14ac:dyDescent="0.25">
      <c r="B47" s="64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</row>
    <row r="48" spans="1:14" x14ac:dyDescent="0.25">
      <c r="B48" s="64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</row>
    <row r="49" spans="14:14" x14ac:dyDescent="0.25">
      <c r="N49" s="92"/>
    </row>
  </sheetData>
  <sheetProtection algorithmName="SHA-512" hashValue="ZZsvm8t/pl1Yg1TasWEzshwUxuEa88egz68Rmjr29gYfifQwmvfBXGP6dQkj7tyRkGtoCwYrQAu7Ju7pMBBBTQ==" saltValue="teE9Q87JCeA6cImZ6tmGLw==" spinCount="100000" sheet="1" objects="1" scenarios="1"/>
  <dataValidations count="1">
    <dataValidation type="decimal" allowBlank="1" showInputMessage="1" showErrorMessage="1" sqref="C15:M24 C31:M40" xr:uid="{6982E340-1B3D-47EF-ADE2-F393DB719774}">
      <formula1>0</formula1>
      <formula2>1000000</formula2>
    </dataValidation>
  </dataValidations>
  <pageMargins left="0.7" right="0.7" top="0.75" bottom="0.75" header="0.3" footer="0.3"/>
  <pageSetup orientation="landscape" r:id="rId1"/>
  <headerFooter>
    <oddFooter>&amp;R&amp;P of &amp;N</oddFooter>
  </headerFooter>
  <rowBreaks count="1" manualBreakCount="1">
    <brk id="2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F7412-CFE1-40F1-9B5F-F073669D2077}">
  <dimension ref="A1:N49"/>
  <sheetViews>
    <sheetView zoomScaleNormal="100" workbookViewId="0">
      <selection activeCell="K16" sqref="K16"/>
    </sheetView>
  </sheetViews>
  <sheetFormatPr defaultRowHeight="15" x14ac:dyDescent="0.25"/>
  <cols>
    <col min="1" max="1" width="2.7109375" style="3" customWidth="1"/>
    <col min="2" max="2" width="24.7109375" style="3" customWidth="1"/>
    <col min="3" max="14" width="7.5703125" style="3" customWidth="1"/>
  </cols>
  <sheetData>
    <row r="1" spans="1:14" ht="15.75" x14ac:dyDescent="0.2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x14ac:dyDescent="0.25">
      <c r="A2" s="5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x14ac:dyDescent="0.25">
      <c r="A3" s="95"/>
      <c r="B3" s="96" t="s">
        <v>93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1:14" x14ac:dyDescent="0.25">
      <c r="A4" s="5"/>
      <c r="B4" s="5"/>
      <c r="C4" s="98"/>
      <c r="D4" s="99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x14ac:dyDescent="0.25">
      <c r="A5" s="5"/>
      <c r="B5" s="198" t="str">
        <f>'1. Financial &amp; Waste Tonnage'!B4</f>
        <v>Month 3</v>
      </c>
      <c r="C5" s="98"/>
      <c r="D5" s="188" t="s">
        <v>132</v>
      </c>
      <c r="E5" s="7">
        <f>'1. Financial &amp; Waste Tonnage'!D2</f>
        <v>2024</v>
      </c>
      <c r="F5" s="5"/>
      <c r="G5" s="5"/>
      <c r="H5" s="5"/>
      <c r="I5" s="5"/>
      <c r="J5" s="5"/>
      <c r="K5" s="5"/>
      <c r="L5" s="5"/>
      <c r="M5" s="5"/>
      <c r="N5" s="5"/>
    </row>
    <row r="6" spans="1:14" x14ac:dyDescent="0.25">
      <c r="B6" s="120" t="s">
        <v>2</v>
      </c>
      <c r="C6" s="100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6"/>
      <c r="B7" s="182" t="str">
        <f>'1. Financial &amp; Waste Tonnage'!A42</f>
        <v>YOUR COMPANY NAME HERE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ht="62.25" x14ac:dyDescent="0.25">
      <c r="A9" s="9"/>
      <c r="B9" s="101"/>
      <c r="C9" s="102" t="s">
        <v>75</v>
      </c>
      <c r="D9" s="102" t="s">
        <v>76</v>
      </c>
      <c r="E9" s="102" t="s">
        <v>77</v>
      </c>
      <c r="F9" s="102" t="s">
        <v>78</v>
      </c>
      <c r="G9" s="103" t="s">
        <v>88</v>
      </c>
      <c r="H9" s="103" t="s">
        <v>79</v>
      </c>
      <c r="I9" s="103" t="s">
        <v>80</v>
      </c>
      <c r="J9" s="103" t="s">
        <v>94</v>
      </c>
      <c r="K9" s="103" t="s">
        <v>82</v>
      </c>
      <c r="L9" s="103" t="s">
        <v>83</v>
      </c>
      <c r="M9" s="104" t="s">
        <v>84</v>
      </c>
      <c r="N9" s="105" t="s">
        <v>95</v>
      </c>
    </row>
    <row r="11" spans="1:14" x14ac:dyDescent="0.25">
      <c r="A11" s="9"/>
      <c r="B11" s="7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</row>
    <row r="12" spans="1:14" ht="25.5" x14ac:dyDescent="0.25">
      <c r="A12" s="9"/>
      <c r="B12" s="20" t="s">
        <v>96</v>
      </c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</row>
    <row r="13" spans="1:14" x14ac:dyDescent="0.25">
      <c r="A13" s="9"/>
      <c r="B13" s="20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</row>
    <row r="14" spans="1:14" x14ac:dyDescent="0.25">
      <c r="A14" s="9"/>
      <c r="B14" s="20" t="s">
        <v>97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</row>
    <row r="15" spans="1:14" x14ac:dyDescent="0.25">
      <c r="A15" s="110" t="s">
        <v>5</v>
      </c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2">
        <f>SUM(C15:M15)</f>
        <v>0</v>
      </c>
    </row>
    <row r="16" spans="1:14" x14ac:dyDescent="0.25">
      <c r="A16" s="110" t="s">
        <v>6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2">
        <f t="shared" ref="N16:N24" si="0">SUM(C16:M16)</f>
        <v>0</v>
      </c>
    </row>
    <row r="17" spans="1:14" x14ac:dyDescent="0.25">
      <c r="A17" s="110" t="s">
        <v>7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2">
        <f t="shared" si="0"/>
        <v>0</v>
      </c>
    </row>
    <row r="18" spans="1:14" x14ac:dyDescent="0.25">
      <c r="A18" s="110" t="s">
        <v>8</v>
      </c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2">
        <f t="shared" si="0"/>
        <v>0</v>
      </c>
    </row>
    <row r="19" spans="1:14" x14ac:dyDescent="0.25">
      <c r="A19" s="110" t="s">
        <v>9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2">
        <f t="shared" si="0"/>
        <v>0</v>
      </c>
    </row>
    <row r="20" spans="1:14" x14ac:dyDescent="0.25">
      <c r="A20" s="110" t="s">
        <v>98</v>
      </c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2">
        <f t="shared" si="0"/>
        <v>0</v>
      </c>
    </row>
    <row r="21" spans="1:14" x14ac:dyDescent="0.25">
      <c r="A21" s="110" t="s">
        <v>99</v>
      </c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2">
        <f t="shared" si="0"/>
        <v>0</v>
      </c>
    </row>
    <row r="22" spans="1:14" x14ac:dyDescent="0.25">
      <c r="A22" s="110" t="s">
        <v>100</v>
      </c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2">
        <f t="shared" si="0"/>
        <v>0</v>
      </c>
    </row>
    <row r="23" spans="1:14" x14ac:dyDescent="0.25">
      <c r="A23" s="113" t="s">
        <v>101</v>
      </c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2">
        <f t="shared" si="0"/>
        <v>0</v>
      </c>
    </row>
    <row r="24" spans="1:14" x14ac:dyDescent="0.25">
      <c r="A24" s="110" t="s">
        <v>102</v>
      </c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2">
        <f t="shared" si="0"/>
        <v>0</v>
      </c>
    </row>
    <row r="25" spans="1:14" x14ac:dyDescent="0.25">
      <c r="B25" s="20" t="s">
        <v>87</v>
      </c>
      <c r="C25" s="114">
        <f t="shared" ref="C25:M25" si="1">SUM(C15:C24)</f>
        <v>0</v>
      </c>
      <c r="D25" s="114">
        <f t="shared" si="1"/>
        <v>0</v>
      </c>
      <c r="E25" s="114">
        <f t="shared" si="1"/>
        <v>0</v>
      </c>
      <c r="F25" s="114">
        <f t="shared" si="1"/>
        <v>0</v>
      </c>
      <c r="G25" s="114">
        <f t="shared" si="1"/>
        <v>0</v>
      </c>
      <c r="H25" s="114">
        <f t="shared" si="1"/>
        <v>0</v>
      </c>
      <c r="I25" s="114">
        <f t="shared" si="1"/>
        <v>0</v>
      </c>
      <c r="J25" s="114">
        <f t="shared" si="1"/>
        <v>0</v>
      </c>
      <c r="K25" s="114">
        <f t="shared" si="1"/>
        <v>0</v>
      </c>
      <c r="L25" s="114">
        <f t="shared" si="1"/>
        <v>0</v>
      </c>
      <c r="M25" s="114">
        <f t="shared" si="1"/>
        <v>0</v>
      </c>
      <c r="N25" s="115">
        <f>SUM(C25:M25)</f>
        <v>0</v>
      </c>
    </row>
    <row r="26" spans="1:14" x14ac:dyDescent="0.25">
      <c r="A26" s="9"/>
      <c r="B26" s="7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</row>
    <row r="27" spans="1:14" x14ac:dyDescent="0.25">
      <c r="A27" s="9"/>
      <c r="B27" s="7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</row>
    <row r="28" spans="1:14" ht="25.5" x14ac:dyDescent="0.25">
      <c r="A28" s="9"/>
      <c r="B28" s="20" t="s">
        <v>103</v>
      </c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</row>
    <row r="29" spans="1:14" x14ac:dyDescent="0.25">
      <c r="A29" s="9"/>
      <c r="B29" s="20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</row>
    <row r="30" spans="1:14" x14ac:dyDescent="0.25">
      <c r="B30" s="13" t="s">
        <v>104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</row>
    <row r="31" spans="1:14" x14ac:dyDescent="0.25">
      <c r="A31" s="110" t="s">
        <v>5</v>
      </c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2">
        <f>SUM(C31:M31)</f>
        <v>0</v>
      </c>
    </row>
    <row r="32" spans="1:14" x14ac:dyDescent="0.25">
      <c r="A32" s="110" t="s">
        <v>6</v>
      </c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2">
        <f t="shared" ref="N32:N40" si="2">SUM(C32:M32)</f>
        <v>0</v>
      </c>
    </row>
    <row r="33" spans="1:14" x14ac:dyDescent="0.25">
      <c r="A33" s="110" t="s">
        <v>7</v>
      </c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2">
        <f t="shared" si="2"/>
        <v>0</v>
      </c>
    </row>
    <row r="34" spans="1:14" x14ac:dyDescent="0.25">
      <c r="A34" s="110" t="s">
        <v>8</v>
      </c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2">
        <f t="shared" si="2"/>
        <v>0</v>
      </c>
    </row>
    <row r="35" spans="1:14" x14ac:dyDescent="0.25">
      <c r="A35" s="110" t="s">
        <v>9</v>
      </c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2">
        <f t="shared" si="2"/>
        <v>0</v>
      </c>
    </row>
    <row r="36" spans="1:14" x14ac:dyDescent="0.25">
      <c r="A36" s="110" t="s">
        <v>98</v>
      </c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2">
        <f t="shared" si="2"/>
        <v>0</v>
      </c>
    </row>
    <row r="37" spans="1:14" x14ac:dyDescent="0.25">
      <c r="A37" s="110" t="s">
        <v>99</v>
      </c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2">
        <f t="shared" si="2"/>
        <v>0</v>
      </c>
    </row>
    <row r="38" spans="1:14" x14ac:dyDescent="0.25">
      <c r="A38" s="110" t="s">
        <v>100</v>
      </c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2">
        <f t="shared" si="2"/>
        <v>0</v>
      </c>
    </row>
    <row r="39" spans="1:14" x14ac:dyDescent="0.25">
      <c r="A39" s="113" t="s">
        <v>101</v>
      </c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2">
        <f t="shared" si="2"/>
        <v>0</v>
      </c>
    </row>
    <row r="40" spans="1:14" x14ac:dyDescent="0.25">
      <c r="A40" s="110" t="s">
        <v>102</v>
      </c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2">
        <f t="shared" si="2"/>
        <v>0</v>
      </c>
    </row>
    <row r="41" spans="1:14" x14ac:dyDescent="0.25">
      <c r="B41" s="20" t="s">
        <v>87</v>
      </c>
      <c r="C41" s="114">
        <f t="shared" ref="C41:M41" si="3">SUM(C31:C40)</f>
        <v>0</v>
      </c>
      <c r="D41" s="114">
        <f t="shared" si="3"/>
        <v>0</v>
      </c>
      <c r="E41" s="114">
        <f t="shared" si="3"/>
        <v>0</v>
      </c>
      <c r="F41" s="114">
        <f t="shared" si="3"/>
        <v>0</v>
      </c>
      <c r="G41" s="114">
        <f t="shared" si="3"/>
        <v>0</v>
      </c>
      <c r="H41" s="114">
        <f t="shared" si="3"/>
        <v>0</v>
      </c>
      <c r="I41" s="114">
        <f t="shared" si="3"/>
        <v>0</v>
      </c>
      <c r="J41" s="114">
        <f t="shared" si="3"/>
        <v>0</v>
      </c>
      <c r="K41" s="114">
        <f t="shared" si="3"/>
        <v>0</v>
      </c>
      <c r="L41" s="114">
        <f t="shared" si="3"/>
        <v>0</v>
      </c>
      <c r="M41" s="114">
        <f t="shared" si="3"/>
        <v>0</v>
      </c>
      <c r="N41" s="115">
        <f>SUM(C41:M41)</f>
        <v>0</v>
      </c>
    </row>
    <row r="42" spans="1:14" x14ac:dyDescent="0.25">
      <c r="B42" s="64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</row>
    <row r="43" spans="1:14" ht="51" x14ac:dyDescent="0.25">
      <c r="A43" s="120" t="s">
        <v>17</v>
      </c>
      <c r="B43" s="76" t="s">
        <v>105</v>
      </c>
      <c r="C43" s="121">
        <f t="shared" ref="C43:M43" si="4">C25+C41</f>
        <v>0</v>
      </c>
      <c r="D43" s="121">
        <f t="shared" si="4"/>
        <v>0</v>
      </c>
      <c r="E43" s="121">
        <f t="shared" si="4"/>
        <v>0</v>
      </c>
      <c r="F43" s="121">
        <f t="shared" si="4"/>
        <v>0</v>
      </c>
      <c r="G43" s="121">
        <f t="shared" si="4"/>
        <v>0</v>
      </c>
      <c r="H43" s="121">
        <f t="shared" si="4"/>
        <v>0</v>
      </c>
      <c r="I43" s="121">
        <f>I25+I41</f>
        <v>0</v>
      </c>
      <c r="J43" s="121">
        <f t="shared" si="4"/>
        <v>0</v>
      </c>
      <c r="K43" s="121">
        <f t="shared" si="4"/>
        <v>0</v>
      </c>
      <c r="L43" s="121">
        <f t="shared" si="4"/>
        <v>0</v>
      </c>
      <c r="M43" s="121">
        <f t="shared" si="4"/>
        <v>0</v>
      </c>
      <c r="N43" s="122">
        <f>SUM(C43:M43)</f>
        <v>0</v>
      </c>
    </row>
    <row r="44" spans="1:14" x14ac:dyDescent="0.25">
      <c r="B44" s="64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</row>
    <row r="45" spans="1:14" x14ac:dyDescent="0.25">
      <c r="B45" s="64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</row>
    <row r="46" spans="1:14" x14ac:dyDescent="0.25">
      <c r="B46" s="64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</row>
    <row r="47" spans="1:14" x14ac:dyDescent="0.25">
      <c r="B47" s="64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</row>
    <row r="48" spans="1:14" x14ac:dyDescent="0.25">
      <c r="B48" s="64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</row>
    <row r="49" spans="14:14" x14ac:dyDescent="0.25">
      <c r="N49" s="92"/>
    </row>
  </sheetData>
  <sheetProtection algorithmName="SHA-512" hashValue="Epblh/FPDnUAM+w9ZIDzm+i5XP1BnPX6xUTEalBLOrnku+FQy0y6Dkw20AMQiuEK14qY/8UDhEzd420adEU2sw==" saltValue="rSHvOKU0I/yrgRzztTLEFA==" spinCount="100000" sheet="1" objects="1" scenarios="1"/>
  <dataValidations count="1">
    <dataValidation type="decimal" allowBlank="1" showInputMessage="1" showErrorMessage="1" sqref="C15:M24 C31:M40" xr:uid="{B6E76DBC-C0D1-4F60-9B04-214E856F2655}">
      <formula1>0</formula1>
      <formula2>1000000</formula2>
    </dataValidation>
  </dataValidations>
  <pageMargins left="0.7" right="0.7" top="0.75" bottom="0.75" header="0.3" footer="0.3"/>
  <pageSetup orientation="landscape" r:id="rId1"/>
  <headerFooter>
    <oddFooter>&amp;R&amp;P of &amp;N</oddFooter>
  </headerFooter>
  <rowBreaks count="1" manualBreakCount="1">
    <brk id="2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75825-98F6-43DC-B1F9-D322378CF751}">
  <dimension ref="A1:I26"/>
  <sheetViews>
    <sheetView tabSelected="1" workbookViewId="0">
      <selection activeCell="I25" activeCellId="3" sqref="I10:I20 F21:I21 F23:I23 F25:I25"/>
    </sheetView>
  </sheetViews>
  <sheetFormatPr defaultRowHeight="15" x14ac:dyDescent="0.25"/>
  <cols>
    <col min="1" max="1" width="10.5703125" style="9" customWidth="1"/>
    <col min="2" max="2" width="30.28515625" style="3" customWidth="1"/>
    <col min="3" max="3" width="19.140625" style="3" customWidth="1"/>
    <col min="4" max="4" width="12.42578125" style="3" customWidth="1"/>
    <col min="5" max="5" width="6.28515625" style="3" customWidth="1"/>
    <col min="6" max="6" width="9.5703125" style="3" bestFit="1" customWidth="1"/>
    <col min="7" max="7" width="10.85546875" style="3" bestFit="1" customWidth="1"/>
    <col min="8" max="8" width="7.7109375" style="3" bestFit="1" customWidth="1"/>
    <col min="9" max="9" width="8.5703125" style="82" bestFit="1" customWidth="1"/>
  </cols>
  <sheetData>
    <row r="1" spans="1:9" ht="15.75" x14ac:dyDescent="0.25">
      <c r="A1" s="246" t="s">
        <v>0</v>
      </c>
      <c r="B1" s="246"/>
      <c r="C1" s="246"/>
      <c r="D1" s="246"/>
      <c r="E1" s="246"/>
      <c r="F1" s="246"/>
      <c r="G1" s="246"/>
      <c r="H1" s="246"/>
      <c r="I1" s="246"/>
    </row>
    <row r="2" spans="1:9" ht="15.75" x14ac:dyDescent="0.25">
      <c r="A2" s="1"/>
      <c r="B2" s="2"/>
      <c r="C2" s="2"/>
      <c r="D2" s="2"/>
      <c r="E2" s="2"/>
      <c r="F2" s="2"/>
      <c r="G2" s="2"/>
      <c r="H2" s="2"/>
      <c r="I2" s="78"/>
    </row>
    <row r="3" spans="1:9" ht="15.75" x14ac:dyDescent="0.25">
      <c r="A3" s="246" t="s">
        <v>126</v>
      </c>
      <c r="B3" s="246"/>
      <c r="C3" s="246"/>
      <c r="D3" s="246"/>
      <c r="E3" s="246"/>
      <c r="F3" s="246"/>
      <c r="G3" s="246"/>
      <c r="H3" s="246"/>
      <c r="I3" s="246"/>
    </row>
    <row r="4" spans="1:9" x14ac:dyDescent="0.25">
      <c r="A4" s="8"/>
      <c r="B4" s="5"/>
      <c r="C4" s="5"/>
      <c r="D4" s="5"/>
      <c r="E4" s="5"/>
      <c r="F4" s="5"/>
      <c r="G4" s="5"/>
      <c r="H4" s="5"/>
      <c r="I4" s="79"/>
    </row>
    <row r="5" spans="1:9" x14ac:dyDescent="0.25">
      <c r="A5" s="8" t="s">
        <v>2</v>
      </c>
      <c r="B5" s="4"/>
      <c r="C5" s="4"/>
      <c r="D5" s="4"/>
      <c r="E5" s="4"/>
      <c r="F5" s="4"/>
      <c r="G5" s="4"/>
      <c r="H5" s="4"/>
      <c r="I5" s="5"/>
    </row>
    <row r="6" spans="1:9" x14ac:dyDescent="0.25">
      <c r="A6" s="181" t="str">
        <f>'1. Financial &amp; Waste Tonnage'!A42</f>
        <v>YOUR COMPANY NAME HERE</v>
      </c>
      <c r="B6" s="6"/>
      <c r="C6" s="6"/>
      <c r="D6" s="6"/>
      <c r="E6" s="7"/>
      <c r="F6" s="7"/>
      <c r="G6" s="184" t="s">
        <v>133</v>
      </c>
      <c r="H6" s="247">
        <f>'1. Financial &amp; Waste Tonnage'!D2</f>
        <v>2024</v>
      </c>
      <c r="I6" s="247"/>
    </row>
    <row r="7" spans="1:9" x14ac:dyDescent="0.25">
      <c r="A7" s="8"/>
      <c r="B7" s="5"/>
      <c r="C7" s="5"/>
      <c r="D7" s="5"/>
      <c r="E7" s="5"/>
      <c r="F7" s="5"/>
      <c r="G7" s="5"/>
      <c r="H7" s="5"/>
      <c r="I7" s="79"/>
    </row>
    <row r="8" spans="1:9" x14ac:dyDescent="0.25">
      <c r="B8" s="9"/>
      <c r="C8" s="9"/>
      <c r="D8" s="9"/>
      <c r="E8" s="9"/>
      <c r="F8" s="10" t="str">
        <f>'1. Financial &amp; Waste Tonnage'!B2</f>
        <v>Month 1</v>
      </c>
      <c r="G8" s="10" t="str">
        <f>'1. Financial &amp; Waste Tonnage'!B3</f>
        <v>Month 2</v>
      </c>
      <c r="H8" s="10" t="str">
        <f>'1. Financial &amp; Waste Tonnage'!B4</f>
        <v>Month 3</v>
      </c>
      <c r="I8" s="80" t="str">
        <f>+'[1]Quarterly Compliance Report'!F8</f>
        <v>Total for</v>
      </c>
    </row>
    <row r="9" spans="1:9" ht="15.75" thickBot="1" x14ac:dyDescent="0.3">
      <c r="B9" s="12" t="s">
        <v>109</v>
      </c>
      <c r="C9" s="12" t="s">
        <v>108</v>
      </c>
      <c r="D9" s="12" t="s">
        <v>110</v>
      </c>
      <c r="E9" s="9"/>
      <c r="F9" s="11"/>
      <c r="G9" s="11"/>
      <c r="H9" s="11"/>
      <c r="I9" s="81" t="str">
        <f>+'[1]Quarterly Compliance Report'!F9</f>
        <v>Quarter</v>
      </c>
    </row>
    <row r="10" spans="1:9" x14ac:dyDescent="0.25">
      <c r="A10" s="72">
        <v>1</v>
      </c>
      <c r="B10" s="18"/>
      <c r="C10" s="18"/>
      <c r="D10" s="18"/>
      <c r="E10" s="18"/>
      <c r="F10" s="83"/>
      <c r="G10" s="83"/>
      <c r="H10" s="83"/>
      <c r="I10" s="84">
        <f>SUM(F10:H10)</f>
        <v>0</v>
      </c>
    </row>
    <row r="11" spans="1:9" x14ac:dyDescent="0.25">
      <c r="A11" s="72">
        <v>2</v>
      </c>
      <c r="B11" s="18"/>
      <c r="C11" s="18"/>
      <c r="D11" s="18"/>
      <c r="E11" s="18"/>
      <c r="F11" s="83"/>
      <c r="G11" s="83"/>
      <c r="H11" s="83"/>
      <c r="I11" s="84">
        <f t="shared" ref="I11:I19" si="0">SUM(F11:H11)</f>
        <v>0</v>
      </c>
    </row>
    <row r="12" spans="1:9" x14ac:dyDescent="0.25">
      <c r="A12" s="72">
        <v>3</v>
      </c>
      <c r="B12" s="18"/>
      <c r="C12" s="18"/>
      <c r="D12" s="18"/>
      <c r="E12" s="18"/>
      <c r="F12" s="83"/>
      <c r="G12" s="83"/>
      <c r="H12" s="83"/>
      <c r="I12" s="84">
        <f t="shared" si="0"/>
        <v>0</v>
      </c>
    </row>
    <row r="13" spans="1:9" x14ac:dyDescent="0.25">
      <c r="A13" s="72">
        <v>4</v>
      </c>
      <c r="B13" s="18"/>
      <c r="C13" s="18"/>
      <c r="D13" s="18"/>
      <c r="E13" s="18"/>
      <c r="F13" s="83"/>
      <c r="G13" s="83"/>
      <c r="H13" s="83"/>
      <c r="I13" s="84">
        <f t="shared" si="0"/>
        <v>0</v>
      </c>
    </row>
    <row r="14" spans="1:9" x14ac:dyDescent="0.25">
      <c r="A14" s="72">
        <v>5</v>
      </c>
      <c r="B14" s="18"/>
      <c r="C14" s="18"/>
      <c r="D14" s="18"/>
      <c r="E14" s="18"/>
      <c r="F14" s="83"/>
      <c r="G14" s="83"/>
      <c r="H14" s="83"/>
      <c r="I14" s="84">
        <f t="shared" si="0"/>
        <v>0</v>
      </c>
    </row>
    <row r="15" spans="1:9" x14ac:dyDescent="0.25">
      <c r="A15" s="72">
        <v>6</v>
      </c>
      <c r="B15" s="18"/>
      <c r="C15" s="18"/>
      <c r="D15" s="18"/>
      <c r="E15" s="18"/>
      <c r="F15" s="83"/>
      <c r="G15" s="83"/>
      <c r="H15" s="83"/>
      <c r="I15" s="84">
        <f t="shared" si="0"/>
        <v>0</v>
      </c>
    </row>
    <row r="16" spans="1:9" x14ac:dyDescent="0.25">
      <c r="A16" s="72">
        <v>7</v>
      </c>
      <c r="B16" s="18"/>
      <c r="C16" s="18"/>
      <c r="D16" s="18"/>
      <c r="E16" s="18"/>
      <c r="F16" s="83"/>
      <c r="G16" s="83"/>
      <c r="H16" s="83"/>
      <c r="I16" s="84">
        <f t="shared" si="0"/>
        <v>0</v>
      </c>
    </row>
    <row r="17" spans="1:9" x14ac:dyDescent="0.25">
      <c r="A17" s="72">
        <v>8</v>
      </c>
      <c r="B17" s="18"/>
      <c r="C17" s="18"/>
      <c r="D17" s="18"/>
      <c r="E17" s="18"/>
      <c r="F17" s="83"/>
      <c r="G17" s="83"/>
      <c r="H17" s="83"/>
      <c r="I17" s="84">
        <f t="shared" si="0"/>
        <v>0</v>
      </c>
    </row>
    <row r="18" spans="1:9" x14ac:dyDescent="0.25">
      <c r="A18" s="72">
        <v>9</v>
      </c>
      <c r="B18" s="18"/>
      <c r="C18" s="18"/>
      <c r="D18" s="18"/>
      <c r="E18" s="18"/>
      <c r="F18" s="83"/>
      <c r="G18" s="83"/>
      <c r="H18" s="83"/>
      <c r="I18" s="84">
        <f t="shared" si="0"/>
        <v>0</v>
      </c>
    </row>
    <row r="19" spans="1:9" x14ac:dyDescent="0.25">
      <c r="A19" s="72">
        <v>10</v>
      </c>
      <c r="B19" s="18"/>
      <c r="C19" s="18"/>
      <c r="D19" s="18"/>
      <c r="E19" s="18"/>
      <c r="F19" s="83"/>
      <c r="G19" s="83"/>
      <c r="H19" s="83"/>
      <c r="I19" s="84">
        <f t="shared" si="0"/>
        <v>0</v>
      </c>
    </row>
    <row r="20" spans="1:9" x14ac:dyDescent="0.25">
      <c r="A20" s="72">
        <v>11</v>
      </c>
      <c r="B20" s="85"/>
      <c r="C20" s="85"/>
      <c r="D20" s="85"/>
      <c r="E20" s="18"/>
      <c r="F20" s="199"/>
      <c r="G20" s="199"/>
      <c r="H20" s="199"/>
      <c r="I20" s="131">
        <f>SUM(F20:H20)</f>
        <v>0</v>
      </c>
    </row>
    <row r="21" spans="1:9" x14ac:dyDescent="0.25">
      <c r="A21" s="72"/>
      <c r="B21" s="18"/>
      <c r="C21" s="18"/>
      <c r="D21" s="18"/>
      <c r="E21" s="18" t="s">
        <v>87</v>
      </c>
      <c r="F21" s="126">
        <f>SUM(F10:F20)</f>
        <v>0</v>
      </c>
      <c r="G21" s="126">
        <f>SUM(G10:G20)</f>
        <v>0</v>
      </c>
      <c r="H21" s="126">
        <f>SUM(H10:H20)</f>
        <v>0</v>
      </c>
      <c r="I21" s="126">
        <f>SUM(I10:I20)</f>
        <v>0</v>
      </c>
    </row>
    <row r="22" spans="1:9" x14ac:dyDescent="0.25">
      <c r="F22" s="82"/>
      <c r="G22" s="82"/>
      <c r="H22" s="82"/>
    </row>
    <row r="23" spans="1:9" x14ac:dyDescent="0.25">
      <c r="A23" s="75"/>
      <c r="B23" s="132" t="s">
        <v>111</v>
      </c>
      <c r="C23" s="133"/>
      <c r="D23" s="133"/>
      <c r="E23" s="133"/>
      <c r="F23" s="88">
        <f>F21</f>
        <v>0</v>
      </c>
      <c r="G23" s="88">
        <f>G21</f>
        <v>0</v>
      </c>
      <c r="H23" s="88">
        <f>H21</f>
        <v>0</v>
      </c>
      <c r="I23" s="134">
        <f>SUM(F23:H23)</f>
        <v>0</v>
      </c>
    </row>
    <row r="24" spans="1:9" x14ac:dyDescent="0.25">
      <c r="F24" s="92"/>
      <c r="G24" s="92"/>
      <c r="H24" s="92"/>
    </row>
    <row r="25" spans="1:9" x14ac:dyDescent="0.25">
      <c r="A25" s="9" t="s">
        <v>19</v>
      </c>
      <c r="B25" s="127" t="s">
        <v>112</v>
      </c>
      <c r="C25" s="135"/>
      <c r="D25" s="135"/>
      <c r="E25" s="135"/>
      <c r="F25" s="202">
        <f>F23/2000</f>
        <v>0</v>
      </c>
      <c r="G25" s="202">
        <f>G23/2000</f>
        <v>0</v>
      </c>
      <c r="H25" s="202">
        <f>H23/2000</f>
        <v>0</v>
      </c>
      <c r="I25" s="136">
        <f>SUM(F25:H25)</f>
        <v>0</v>
      </c>
    </row>
    <row r="26" spans="1:9" x14ac:dyDescent="0.25">
      <c r="F26" s="93"/>
      <c r="G26" s="93"/>
      <c r="H26" s="93"/>
      <c r="I26" s="94"/>
    </row>
  </sheetData>
  <sheetProtection algorithmName="SHA-512" hashValue="YAdrE9OxsO8i76ipcmdO9/UAzHJqAVUdX1D8weKOIwOgdJGdHfAS93thF7SrDXQkfOW9vhmV7hTrk1nbozhoYA==" saltValue="apESE+RrWNLl+SmXQKpJOw==" spinCount="100000" sheet="1" objects="1" scenarios="1"/>
  <mergeCells count="3">
    <mergeCell ref="A3:I3"/>
    <mergeCell ref="A1:I1"/>
    <mergeCell ref="H6:I6"/>
  </mergeCells>
  <dataValidations count="1">
    <dataValidation type="decimal" allowBlank="1" showInputMessage="1" showErrorMessage="1" sqref="I21 F10:H21" xr:uid="{3AE3172B-3810-4789-9480-319E0E0BD081}">
      <formula1>0</formula1>
      <formula2>1000000</formula2>
    </dataValidation>
  </dataValidation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E83204FE0DC24BAECC5FD6DA63DECE" ma:contentTypeVersion="8" ma:contentTypeDescription="Create a new document." ma:contentTypeScope="" ma:versionID="76de104c606c9710ddcf5a4668a81513">
  <xsd:schema xmlns:xsd="http://www.w3.org/2001/XMLSchema" xmlns:xs="http://www.w3.org/2001/XMLSchema" xmlns:p="http://schemas.microsoft.com/office/2006/metadata/properties" xmlns:ns2="50fa3a9f-0367-4206-89e8-718c10131939" xmlns:ns3="0e49c588-bade-4b7b-850e-db40f68bf26c" targetNamespace="http://schemas.microsoft.com/office/2006/metadata/properties" ma:root="true" ma:fieldsID="45b79dd23eb02b8bb407f9807e4ac1e2" ns2:_="" ns3:_="">
    <xsd:import namespace="50fa3a9f-0367-4206-89e8-718c10131939"/>
    <xsd:import namespace="0e49c588-bade-4b7b-850e-db40f68bf2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fa3a9f-0367-4206-89e8-718c101319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49c588-bade-4b7b-850e-db40f68bf26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5F0C32-2F44-4463-AB60-9C902CD0EF57}"/>
</file>

<file path=customXml/itemProps2.xml><?xml version="1.0" encoding="utf-8"?>
<ds:datastoreItem xmlns:ds="http://schemas.openxmlformats.org/officeDocument/2006/customXml" ds:itemID="{A6082346-06C2-4162-A37E-153018F685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1. Financial &amp; Waste Tonnage</vt:lpstr>
      <vt:lpstr>2. Quarterly Compliance Report</vt:lpstr>
      <vt:lpstr>C. Hauler Coll. Diver. Program</vt:lpstr>
      <vt:lpstr>D. Material Recovery Diversion</vt:lpstr>
      <vt:lpstr>E1 Recycler &amp; Customer Diver.</vt:lpstr>
      <vt:lpstr>E2 Recycler &amp; Customer Diver.</vt:lpstr>
      <vt:lpstr>E3 Recycler &amp; Customer Diver.</vt:lpstr>
      <vt:lpstr>F.  Edible Food Recovery</vt:lpstr>
      <vt:lpstr>'1. Financial &amp; Waste Tonnage'!Print_Area</vt:lpstr>
      <vt:lpstr>'2. Quarterly Compliance Report'!Print_Area</vt:lpstr>
      <vt:lpstr>'C. Hauler Coll. Diver. Program'!Print_Area</vt:lpstr>
      <vt:lpstr>'D. Material Recovery Diversion'!Print_Titles</vt:lpstr>
      <vt:lpstr>'E1 Recycler &amp; Customer Diver.'!Print_Titles</vt:lpstr>
      <vt:lpstr>'E2 Recycler &amp; Customer Diver.'!Print_Titles</vt:lpstr>
      <vt:lpstr>'E3 Recycler &amp; Customer Diver.'!Print_Titles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Kuebert, Chris</dc:creator>
  <cp:lastModifiedBy>Kuebert, Chris</cp:lastModifiedBy>
  <cp:lastPrinted>2024-04-03T23:00:37Z</cp:lastPrinted>
  <dcterms:created xsi:type="dcterms:W3CDTF">2023-05-02T21:54:50Z</dcterms:created>
  <dcterms:modified xsi:type="dcterms:W3CDTF">2024-04-04T00:21:34Z</dcterms:modified>
</cp:coreProperties>
</file>